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driscoll\Desktop\charter\"/>
    </mc:Choice>
  </mc:AlternateContent>
  <xr:revisionPtr revIDLastSave="0" documentId="13_ncr:1_{6BD84FA1-FE53-4D56-867F-4541AA55890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bvfnd19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abvfnd19!$A$9:$AU$448</definedName>
    <definedName name="_Order1" hidden="1">255</definedName>
    <definedName name="charterinfo_a">[1]charterinfo!$B$10:$N$861</definedName>
    <definedName name="charterinfo_b">[1]charterinfo!$D$10:$N$861</definedName>
    <definedName name="code436">[1]codes!$A$10:$C$449</definedName>
    <definedName name="codeCHA">[1]codes!$E$10:$G$83</definedName>
    <definedName name="distinfo">[1]distinfo!$A$10:$L$450</definedName>
    <definedName name="enro">'[1]fnd enro'!$W$10:$W$862</definedName>
    <definedName name="enro_chafnd">'[1]fnd enro'!$B$10:$W$862</definedName>
    <definedName name="enro_distfnd">'[1]dist enro'!$A$10:$T$448</definedName>
    <definedName name="inflat">'[1]fnd base rates'!$C$40</definedName>
    <definedName name="lowinchg">'[1]fnd base rates'!$R$48</definedName>
    <definedName name="orderCHA">[1]charterinfo!$J$1</definedName>
    <definedName name="orderCHA_b">'[1]sum rates'!$F$1</definedName>
    <definedName name="_xlnm.Print_Area" localSheetId="0">abvfnd19!$A$1:$AR$450</definedName>
    <definedName name="_xlnm.Print_Titles" localSheetId="0">abvfnd19!$4:$9</definedName>
    <definedName name="rate_abvfndNEW">abvfnd19!$A$10:$AR$450</definedName>
    <definedName name="rate_abvfndOLD">[1]abvfnd17!$A$10:$AE$450</definedName>
    <definedName name="rate_basefnd">'[1]fnd base rates'!$A$48:$N$73</definedName>
    <definedName name="rate_chafnd">'[1]pre fnd budg'!$B$10:$AV$861</definedName>
    <definedName name="rate_hist">'[1]sum rates'!$A$10:$AR$872</definedName>
    <definedName name="transp_rate">[1]transp!$A$10:$G$450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48" i="1" l="1"/>
  <c r="U448" i="1"/>
  <c r="V448" i="1" s="1"/>
  <c r="Z447" i="1"/>
  <c r="U447" i="1"/>
  <c r="V447" i="1" s="1"/>
  <c r="Z446" i="1"/>
  <c r="U446" i="1"/>
  <c r="V446" i="1" s="1"/>
  <c r="Z445" i="1"/>
  <c r="U445" i="1"/>
  <c r="V445" i="1" s="1"/>
  <c r="Z444" i="1"/>
  <c r="U444" i="1"/>
  <c r="V444" i="1" s="1"/>
  <c r="Z443" i="1"/>
  <c r="U443" i="1"/>
  <c r="V443" i="1" s="1"/>
  <c r="AA443" i="1" s="1"/>
  <c r="AD443" i="1" s="1"/>
  <c r="Z442" i="1"/>
  <c r="U442" i="1"/>
  <c r="V442" i="1" s="1"/>
  <c r="AA442" i="1" s="1"/>
  <c r="AD442" i="1" s="1"/>
  <c r="Z441" i="1"/>
  <c r="U441" i="1"/>
  <c r="V441" i="1" s="1"/>
  <c r="Z440" i="1"/>
  <c r="U440" i="1"/>
  <c r="V440" i="1" s="1"/>
  <c r="Z439" i="1"/>
  <c r="U439" i="1"/>
  <c r="V439" i="1" s="1"/>
  <c r="Z438" i="1"/>
  <c r="U438" i="1"/>
  <c r="V438" i="1" s="1"/>
  <c r="Z437" i="1"/>
  <c r="U437" i="1"/>
  <c r="V437" i="1" s="1"/>
  <c r="Z436" i="1"/>
  <c r="U436" i="1"/>
  <c r="V436" i="1" s="1"/>
  <c r="AA436" i="1" s="1"/>
  <c r="AD436" i="1" s="1"/>
  <c r="Z435" i="1"/>
  <c r="U435" i="1"/>
  <c r="V435" i="1" s="1"/>
  <c r="Z434" i="1"/>
  <c r="U434" i="1"/>
  <c r="V434" i="1" s="1"/>
  <c r="AA434" i="1" s="1"/>
  <c r="AD434" i="1" s="1"/>
  <c r="Z433" i="1"/>
  <c r="U433" i="1"/>
  <c r="V433" i="1" s="1"/>
  <c r="Z432" i="1"/>
  <c r="U432" i="1"/>
  <c r="V432" i="1" s="1"/>
  <c r="AA432" i="1" s="1"/>
  <c r="AD432" i="1" s="1"/>
  <c r="Z431" i="1"/>
  <c r="U431" i="1"/>
  <c r="V431" i="1" s="1"/>
  <c r="Z430" i="1"/>
  <c r="U430" i="1"/>
  <c r="V430" i="1" s="1"/>
  <c r="AA430" i="1" s="1"/>
  <c r="AD430" i="1" s="1"/>
  <c r="Z429" i="1"/>
  <c r="U429" i="1"/>
  <c r="V429" i="1" s="1"/>
  <c r="AA429" i="1" s="1"/>
  <c r="AD429" i="1" s="1"/>
  <c r="Z428" i="1"/>
  <c r="U428" i="1"/>
  <c r="V428" i="1" s="1"/>
  <c r="AA428" i="1" s="1"/>
  <c r="AD428" i="1" s="1"/>
  <c r="Z427" i="1"/>
  <c r="U427" i="1"/>
  <c r="V427" i="1" s="1"/>
  <c r="Z426" i="1"/>
  <c r="U426" i="1"/>
  <c r="V426" i="1" s="1"/>
  <c r="AA426" i="1" s="1"/>
  <c r="AD426" i="1" s="1"/>
  <c r="Z425" i="1"/>
  <c r="U425" i="1"/>
  <c r="V425" i="1" s="1"/>
  <c r="Z424" i="1"/>
  <c r="U424" i="1"/>
  <c r="V424" i="1" s="1"/>
  <c r="Z423" i="1"/>
  <c r="U423" i="1"/>
  <c r="V423" i="1" s="1"/>
  <c r="Z422" i="1"/>
  <c r="U422" i="1"/>
  <c r="V422" i="1" s="1"/>
  <c r="AA422" i="1" s="1"/>
  <c r="AD422" i="1" s="1"/>
  <c r="Z421" i="1"/>
  <c r="U421" i="1"/>
  <c r="V421" i="1" s="1"/>
  <c r="AA421" i="1" s="1"/>
  <c r="AD421" i="1" s="1"/>
  <c r="Z420" i="1"/>
  <c r="U420" i="1"/>
  <c r="V420" i="1" s="1"/>
  <c r="Z419" i="1"/>
  <c r="U419" i="1"/>
  <c r="V419" i="1" s="1"/>
  <c r="AA419" i="1" s="1"/>
  <c r="AD419" i="1" s="1"/>
  <c r="Z418" i="1"/>
  <c r="U418" i="1"/>
  <c r="V418" i="1" s="1"/>
  <c r="AA418" i="1" s="1"/>
  <c r="AD418" i="1" s="1"/>
  <c r="Z417" i="1"/>
  <c r="U417" i="1"/>
  <c r="V417" i="1" s="1"/>
  <c r="Z416" i="1"/>
  <c r="U416" i="1"/>
  <c r="V416" i="1" s="1"/>
  <c r="AA416" i="1" s="1"/>
  <c r="AD416" i="1" s="1"/>
  <c r="Z415" i="1"/>
  <c r="U415" i="1"/>
  <c r="V415" i="1" s="1"/>
  <c r="Z414" i="1"/>
  <c r="U414" i="1"/>
  <c r="V414" i="1" s="1"/>
  <c r="AA414" i="1" s="1"/>
  <c r="AD414" i="1" s="1"/>
  <c r="Z413" i="1"/>
  <c r="U413" i="1"/>
  <c r="V413" i="1" s="1"/>
  <c r="Z412" i="1"/>
  <c r="U412" i="1"/>
  <c r="V412" i="1" s="1"/>
  <c r="Z411" i="1"/>
  <c r="U411" i="1"/>
  <c r="V411" i="1" s="1"/>
  <c r="AA411" i="1" s="1"/>
  <c r="AD411" i="1" s="1"/>
  <c r="AH411" i="1" s="1"/>
  <c r="Z410" i="1"/>
  <c r="U410" i="1"/>
  <c r="V410" i="1" s="1"/>
  <c r="AA410" i="1" s="1"/>
  <c r="AD410" i="1" s="1"/>
  <c r="AE410" i="1" s="1"/>
  <c r="Z409" i="1"/>
  <c r="U409" i="1"/>
  <c r="V409" i="1" s="1"/>
  <c r="Z408" i="1"/>
  <c r="U408" i="1"/>
  <c r="V408" i="1" s="1"/>
  <c r="Z407" i="1"/>
  <c r="U407" i="1"/>
  <c r="V407" i="1" s="1"/>
  <c r="Z406" i="1"/>
  <c r="U406" i="1"/>
  <c r="V406" i="1" s="1"/>
  <c r="AA406" i="1" s="1"/>
  <c r="AD406" i="1" s="1"/>
  <c r="Z405" i="1"/>
  <c r="U405" i="1"/>
  <c r="V405" i="1" s="1"/>
  <c r="Z404" i="1"/>
  <c r="U404" i="1"/>
  <c r="V404" i="1" s="1"/>
  <c r="Z403" i="1"/>
  <c r="AA403" i="1" s="1"/>
  <c r="AD403" i="1" s="1"/>
  <c r="AH403" i="1" s="1"/>
  <c r="U403" i="1"/>
  <c r="V403" i="1" s="1"/>
  <c r="Z402" i="1"/>
  <c r="U402" i="1"/>
  <c r="V402" i="1" s="1"/>
  <c r="Z401" i="1"/>
  <c r="U401" i="1"/>
  <c r="V401" i="1" s="1"/>
  <c r="Z400" i="1"/>
  <c r="U400" i="1"/>
  <c r="V400" i="1" s="1"/>
  <c r="Z399" i="1"/>
  <c r="U399" i="1"/>
  <c r="V399" i="1" s="1"/>
  <c r="Z398" i="1"/>
  <c r="U398" i="1"/>
  <c r="V398" i="1" s="1"/>
  <c r="AA398" i="1" s="1"/>
  <c r="AD398" i="1" s="1"/>
  <c r="Z397" i="1"/>
  <c r="U397" i="1"/>
  <c r="V397" i="1" s="1"/>
  <c r="Z396" i="1"/>
  <c r="U396" i="1"/>
  <c r="V396" i="1" s="1"/>
  <c r="Z395" i="1"/>
  <c r="U395" i="1"/>
  <c r="V395" i="1" s="1"/>
  <c r="Z394" i="1"/>
  <c r="U394" i="1"/>
  <c r="V394" i="1" s="1"/>
  <c r="Z393" i="1"/>
  <c r="U393" i="1"/>
  <c r="V393" i="1" s="1"/>
  <c r="Z392" i="1"/>
  <c r="U392" i="1"/>
  <c r="V392" i="1" s="1"/>
  <c r="Z391" i="1"/>
  <c r="U391" i="1"/>
  <c r="V391" i="1" s="1"/>
  <c r="Z390" i="1"/>
  <c r="U390" i="1"/>
  <c r="V390" i="1" s="1"/>
  <c r="Z389" i="1"/>
  <c r="U389" i="1"/>
  <c r="V389" i="1" s="1"/>
  <c r="Z388" i="1"/>
  <c r="U388" i="1"/>
  <c r="V388" i="1" s="1"/>
  <c r="Z387" i="1"/>
  <c r="U387" i="1"/>
  <c r="V387" i="1" s="1"/>
  <c r="Z386" i="1"/>
  <c r="U386" i="1"/>
  <c r="V386" i="1" s="1"/>
  <c r="Z385" i="1"/>
  <c r="U385" i="1"/>
  <c r="V385" i="1" s="1"/>
  <c r="Z384" i="1"/>
  <c r="U384" i="1"/>
  <c r="V384" i="1" s="1"/>
  <c r="Z383" i="1"/>
  <c r="U383" i="1"/>
  <c r="V383" i="1" s="1"/>
  <c r="Z382" i="1"/>
  <c r="U382" i="1"/>
  <c r="V382" i="1" s="1"/>
  <c r="Z381" i="1"/>
  <c r="AA381" i="1" s="1"/>
  <c r="AD381" i="1" s="1"/>
  <c r="U381" i="1"/>
  <c r="V381" i="1" s="1"/>
  <c r="Z380" i="1"/>
  <c r="U380" i="1"/>
  <c r="V380" i="1" s="1"/>
  <c r="Z379" i="1"/>
  <c r="U379" i="1"/>
  <c r="V379" i="1" s="1"/>
  <c r="Z378" i="1"/>
  <c r="U378" i="1"/>
  <c r="V378" i="1" s="1"/>
  <c r="Z377" i="1"/>
  <c r="AA377" i="1" s="1"/>
  <c r="AD377" i="1" s="1"/>
  <c r="AH377" i="1" s="1"/>
  <c r="U377" i="1"/>
  <c r="V377" i="1" s="1"/>
  <c r="Z376" i="1"/>
  <c r="U376" i="1"/>
  <c r="V376" i="1" s="1"/>
  <c r="Z375" i="1"/>
  <c r="U375" i="1"/>
  <c r="V375" i="1" s="1"/>
  <c r="Z374" i="1"/>
  <c r="U374" i="1"/>
  <c r="V374" i="1" s="1"/>
  <c r="Z373" i="1"/>
  <c r="U373" i="1"/>
  <c r="V373" i="1" s="1"/>
  <c r="Z372" i="1"/>
  <c r="U372" i="1"/>
  <c r="V372" i="1" s="1"/>
  <c r="Z371" i="1"/>
  <c r="AA371" i="1" s="1"/>
  <c r="AD371" i="1" s="1"/>
  <c r="U371" i="1"/>
  <c r="V371" i="1" s="1"/>
  <c r="Z370" i="1"/>
  <c r="U370" i="1"/>
  <c r="V370" i="1" s="1"/>
  <c r="Z369" i="1"/>
  <c r="U369" i="1"/>
  <c r="V369" i="1" s="1"/>
  <c r="Z368" i="1"/>
  <c r="U368" i="1"/>
  <c r="V368" i="1" s="1"/>
  <c r="Z367" i="1"/>
  <c r="U367" i="1"/>
  <c r="V367" i="1" s="1"/>
  <c r="Z366" i="1"/>
  <c r="U366" i="1"/>
  <c r="V366" i="1" s="1"/>
  <c r="Z365" i="1"/>
  <c r="AA365" i="1" s="1"/>
  <c r="AD365" i="1" s="1"/>
  <c r="AH365" i="1" s="1"/>
  <c r="U365" i="1"/>
  <c r="V365" i="1" s="1"/>
  <c r="Z364" i="1"/>
  <c r="U364" i="1"/>
  <c r="V364" i="1" s="1"/>
  <c r="Z363" i="1"/>
  <c r="U363" i="1"/>
  <c r="V363" i="1" s="1"/>
  <c r="Z362" i="1"/>
  <c r="U362" i="1"/>
  <c r="V362" i="1" s="1"/>
  <c r="Z361" i="1"/>
  <c r="U361" i="1"/>
  <c r="V361" i="1" s="1"/>
  <c r="Z360" i="1"/>
  <c r="U360" i="1"/>
  <c r="V360" i="1" s="1"/>
  <c r="Z359" i="1"/>
  <c r="U359" i="1"/>
  <c r="V359" i="1" s="1"/>
  <c r="Z358" i="1"/>
  <c r="U358" i="1"/>
  <c r="V358" i="1" s="1"/>
  <c r="Z357" i="1"/>
  <c r="U357" i="1"/>
  <c r="V357" i="1" s="1"/>
  <c r="Z356" i="1"/>
  <c r="U356" i="1"/>
  <c r="V356" i="1" s="1"/>
  <c r="Z355" i="1"/>
  <c r="U355" i="1"/>
  <c r="V355" i="1" s="1"/>
  <c r="Z354" i="1"/>
  <c r="U354" i="1"/>
  <c r="V354" i="1" s="1"/>
  <c r="Z353" i="1"/>
  <c r="U353" i="1"/>
  <c r="V353" i="1" s="1"/>
  <c r="Z352" i="1"/>
  <c r="U352" i="1"/>
  <c r="V352" i="1" s="1"/>
  <c r="Z351" i="1"/>
  <c r="U351" i="1"/>
  <c r="V351" i="1" s="1"/>
  <c r="Z350" i="1"/>
  <c r="U350" i="1"/>
  <c r="V350" i="1" s="1"/>
  <c r="Z349" i="1"/>
  <c r="U349" i="1"/>
  <c r="V349" i="1" s="1"/>
  <c r="Z348" i="1"/>
  <c r="U348" i="1"/>
  <c r="V348" i="1" s="1"/>
  <c r="Z347" i="1"/>
  <c r="U347" i="1"/>
  <c r="V347" i="1" s="1"/>
  <c r="Z346" i="1"/>
  <c r="U346" i="1"/>
  <c r="V346" i="1" s="1"/>
  <c r="AA346" i="1" s="1"/>
  <c r="AD346" i="1" s="1"/>
  <c r="AE346" i="1" s="1"/>
  <c r="Z345" i="1"/>
  <c r="U345" i="1"/>
  <c r="V345" i="1" s="1"/>
  <c r="Z344" i="1"/>
  <c r="U344" i="1"/>
  <c r="V344" i="1" s="1"/>
  <c r="Z343" i="1"/>
  <c r="U343" i="1"/>
  <c r="V343" i="1" s="1"/>
  <c r="Z342" i="1"/>
  <c r="U342" i="1"/>
  <c r="V342" i="1" s="1"/>
  <c r="AA342" i="1" s="1"/>
  <c r="Z341" i="1"/>
  <c r="U341" i="1"/>
  <c r="V341" i="1" s="1"/>
  <c r="Z340" i="1"/>
  <c r="U340" i="1"/>
  <c r="V340" i="1" s="1"/>
  <c r="AA340" i="1" s="1"/>
  <c r="AD340" i="1" s="1"/>
  <c r="Z339" i="1"/>
  <c r="U339" i="1"/>
  <c r="V339" i="1" s="1"/>
  <c r="Z338" i="1"/>
  <c r="U338" i="1"/>
  <c r="V338" i="1" s="1"/>
  <c r="Z337" i="1"/>
  <c r="U337" i="1"/>
  <c r="V337" i="1" s="1"/>
  <c r="Z336" i="1"/>
  <c r="U336" i="1"/>
  <c r="V336" i="1" s="1"/>
  <c r="Z335" i="1"/>
  <c r="U335" i="1"/>
  <c r="V335" i="1" s="1"/>
  <c r="Z334" i="1"/>
  <c r="U334" i="1"/>
  <c r="V334" i="1" s="1"/>
  <c r="Z333" i="1"/>
  <c r="U333" i="1"/>
  <c r="V333" i="1" s="1"/>
  <c r="Z332" i="1"/>
  <c r="U332" i="1"/>
  <c r="V332" i="1" s="1"/>
  <c r="Z331" i="1"/>
  <c r="U331" i="1"/>
  <c r="V331" i="1" s="1"/>
  <c r="Z330" i="1"/>
  <c r="U330" i="1"/>
  <c r="V330" i="1" s="1"/>
  <c r="Z329" i="1"/>
  <c r="U329" i="1"/>
  <c r="V329" i="1" s="1"/>
  <c r="Z328" i="1"/>
  <c r="U328" i="1"/>
  <c r="V328" i="1" s="1"/>
  <c r="Z327" i="1"/>
  <c r="U327" i="1"/>
  <c r="V327" i="1" s="1"/>
  <c r="Z326" i="1"/>
  <c r="U326" i="1"/>
  <c r="V326" i="1" s="1"/>
  <c r="Z325" i="1"/>
  <c r="U325" i="1"/>
  <c r="V325" i="1" s="1"/>
  <c r="Z324" i="1"/>
  <c r="U324" i="1"/>
  <c r="V324" i="1" s="1"/>
  <c r="Z323" i="1"/>
  <c r="U323" i="1"/>
  <c r="V323" i="1" s="1"/>
  <c r="Z322" i="1"/>
  <c r="U322" i="1"/>
  <c r="V322" i="1" s="1"/>
  <c r="Z321" i="1"/>
  <c r="U321" i="1"/>
  <c r="V321" i="1" s="1"/>
  <c r="Z320" i="1"/>
  <c r="U320" i="1"/>
  <c r="V320" i="1" s="1"/>
  <c r="Z319" i="1"/>
  <c r="U319" i="1"/>
  <c r="V319" i="1" s="1"/>
  <c r="Z318" i="1"/>
  <c r="U318" i="1"/>
  <c r="V318" i="1" s="1"/>
  <c r="Z317" i="1"/>
  <c r="U317" i="1"/>
  <c r="V317" i="1" s="1"/>
  <c r="Z316" i="1"/>
  <c r="U316" i="1"/>
  <c r="V316" i="1" s="1"/>
  <c r="Z315" i="1"/>
  <c r="U315" i="1"/>
  <c r="V315" i="1" s="1"/>
  <c r="Z314" i="1"/>
  <c r="U314" i="1"/>
  <c r="V314" i="1" s="1"/>
  <c r="Z313" i="1"/>
  <c r="U313" i="1"/>
  <c r="V313" i="1" s="1"/>
  <c r="Z312" i="1"/>
  <c r="U312" i="1"/>
  <c r="V312" i="1" s="1"/>
  <c r="Z311" i="1"/>
  <c r="U311" i="1"/>
  <c r="V311" i="1" s="1"/>
  <c r="Z310" i="1"/>
  <c r="U310" i="1"/>
  <c r="V310" i="1" s="1"/>
  <c r="Z309" i="1"/>
  <c r="U309" i="1"/>
  <c r="V309" i="1" s="1"/>
  <c r="Z308" i="1"/>
  <c r="U308" i="1"/>
  <c r="V308" i="1" s="1"/>
  <c r="Z307" i="1"/>
  <c r="U307" i="1"/>
  <c r="V307" i="1" s="1"/>
  <c r="Z306" i="1"/>
  <c r="U306" i="1"/>
  <c r="V306" i="1" s="1"/>
  <c r="Z305" i="1"/>
  <c r="U305" i="1"/>
  <c r="V305" i="1" s="1"/>
  <c r="Z304" i="1"/>
  <c r="U304" i="1"/>
  <c r="V304" i="1" s="1"/>
  <c r="Z303" i="1"/>
  <c r="U303" i="1"/>
  <c r="V303" i="1" s="1"/>
  <c r="Z302" i="1"/>
  <c r="U302" i="1"/>
  <c r="V302" i="1" s="1"/>
  <c r="Z301" i="1"/>
  <c r="U301" i="1"/>
  <c r="V301" i="1" s="1"/>
  <c r="Z300" i="1"/>
  <c r="U300" i="1"/>
  <c r="V300" i="1" s="1"/>
  <c r="Z299" i="1"/>
  <c r="U299" i="1"/>
  <c r="V299" i="1" s="1"/>
  <c r="Z298" i="1"/>
  <c r="U298" i="1"/>
  <c r="V298" i="1" s="1"/>
  <c r="Z297" i="1"/>
  <c r="U297" i="1"/>
  <c r="V297" i="1" s="1"/>
  <c r="Z296" i="1"/>
  <c r="U296" i="1"/>
  <c r="V296" i="1" s="1"/>
  <c r="Z295" i="1"/>
  <c r="U295" i="1"/>
  <c r="V295" i="1" s="1"/>
  <c r="Z294" i="1"/>
  <c r="U294" i="1"/>
  <c r="V294" i="1" s="1"/>
  <c r="Z293" i="1"/>
  <c r="AA293" i="1" s="1"/>
  <c r="AD293" i="1" s="1"/>
  <c r="AH293" i="1" s="1"/>
  <c r="U293" i="1"/>
  <c r="V293" i="1" s="1"/>
  <c r="Z292" i="1"/>
  <c r="U292" i="1"/>
  <c r="V292" i="1" s="1"/>
  <c r="Z291" i="1"/>
  <c r="U291" i="1"/>
  <c r="V291" i="1" s="1"/>
  <c r="Z290" i="1"/>
  <c r="U290" i="1"/>
  <c r="V290" i="1" s="1"/>
  <c r="Z289" i="1"/>
  <c r="U289" i="1"/>
  <c r="V289" i="1" s="1"/>
  <c r="Z288" i="1"/>
  <c r="U288" i="1"/>
  <c r="V288" i="1" s="1"/>
  <c r="Z287" i="1"/>
  <c r="U287" i="1"/>
  <c r="V287" i="1" s="1"/>
  <c r="Z286" i="1"/>
  <c r="U286" i="1"/>
  <c r="V286" i="1" s="1"/>
  <c r="Z285" i="1"/>
  <c r="AA285" i="1" s="1"/>
  <c r="AD285" i="1" s="1"/>
  <c r="AH285" i="1" s="1"/>
  <c r="U285" i="1"/>
  <c r="V285" i="1" s="1"/>
  <c r="Z284" i="1"/>
  <c r="U284" i="1"/>
  <c r="V284" i="1" s="1"/>
  <c r="Z283" i="1"/>
  <c r="U283" i="1"/>
  <c r="V283" i="1" s="1"/>
  <c r="Z282" i="1"/>
  <c r="U282" i="1"/>
  <c r="V282" i="1" s="1"/>
  <c r="Z281" i="1"/>
  <c r="U281" i="1"/>
  <c r="V281" i="1" s="1"/>
  <c r="Z280" i="1"/>
  <c r="U280" i="1"/>
  <c r="V280" i="1" s="1"/>
  <c r="Z279" i="1"/>
  <c r="U279" i="1"/>
  <c r="V279" i="1" s="1"/>
  <c r="Z278" i="1"/>
  <c r="U278" i="1"/>
  <c r="V278" i="1" s="1"/>
  <c r="Z277" i="1"/>
  <c r="U277" i="1"/>
  <c r="V277" i="1" s="1"/>
  <c r="Z276" i="1"/>
  <c r="U276" i="1"/>
  <c r="V276" i="1" s="1"/>
  <c r="Z275" i="1"/>
  <c r="U275" i="1"/>
  <c r="V275" i="1" s="1"/>
  <c r="Z274" i="1"/>
  <c r="U274" i="1"/>
  <c r="V274" i="1" s="1"/>
  <c r="Z273" i="1"/>
  <c r="U273" i="1"/>
  <c r="V273" i="1" s="1"/>
  <c r="Z272" i="1"/>
  <c r="U272" i="1"/>
  <c r="V272" i="1" s="1"/>
  <c r="Z271" i="1"/>
  <c r="U271" i="1"/>
  <c r="V271" i="1" s="1"/>
  <c r="Z270" i="1"/>
  <c r="U270" i="1"/>
  <c r="V270" i="1" s="1"/>
  <c r="Z269" i="1"/>
  <c r="U269" i="1"/>
  <c r="V269" i="1" s="1"/>
  <c r="Z268" i="1"/>
  <c r="U268" i="1"/>
  <c r="V268" i="1" s="1"/>
  <c r="Z267" i="1"/>
  <c r="U267" i="1"/>
  <c r="V267" i="1" s="1"/>
  <c r="Z266" i="1"/>
  <c r="U266" i="1"/>
  <c r="V266" i="1" s="1"/>
  <c r="Z265" i="1"/>
  <c r="U265" i="1"/>
  <c r="V265" i="1" s="1"/>
  <c r="Z264" i="1"/>
  <c r="U264" i="1"/>
  <c r="V264" i="1" s="1"/>
  <c r="Z263" i="1"/>
  <c r="U263" i="1"/>
  <c r="V263" i="1" s="1"/>
  <c r="Z262" i="1"/>
  <c r="U262" i="1"/>
  <c r="V262" i="1" s="1"/>
  <c r="Z261" i="1"/>
  <c r="U261" i="1"/>
  <c r="V261" i="1" s="1"/>
  <c r="Z260" i="1"/>
  <c r="U260" i="1"/>
  <c r="V260" i="1" s="1"/>
  <c r="Z259" i="1"/>
  <c r="U259" i="1"/>
  <c r="V259" i="1" s="1"/>
  <c r="Z258" i="1"/>
  <c r="U258" i="1"/>
  <c r="V258" i="1" s="1"/>
  <c r="Z257" i="1"/>
  <c r="U257" i="1"/>
  <c r="V257" i="1" s="1"/>
  <c r="Z256" i="1"/>
  <c r="U256" i="1"/>
  <c r="V256" i="1" s="1"/>
  <c r="Z255" i="1"/>
  <c r="U255" i="1"/>
  <c r="V255" i="1" s="1"/>
  <c r="Z254" i="1"/>
  <c r="U254" i="1"/>
  <c r="V254" i="1" s="1"/>
  <c r="Z253" i="1"/>
  <c r="U253" i="1"/>
  <c r="V253" i="1" s="1"/>
  <c r="Z252" i="1"/>
  <c r="U252" i="1"/>
  <c r="V252" i="1" s="1"/>
  <c r="Z251" i="1"/>
  <c r="U251" i="1"/>
  <c r="V251" i="1" s="1"/>
  <c r="Z250" i="1"/>
  <c r="U250" i="1"/>
  <c r="V250" i="1" s="1"/>
  <c r="Z249" i="1"/>
  <c r="U249" i="1"/>
  <c r="V249" i="1" s="1"/>
  <c r="Z248" i="1"/>
  <c r="U248" i="1"/>
  <c r="V248" i="1" s="1"/>
  <c r="Z247" i="1"/>
  <c r="U247" i="1"/>
  <c r="V247" i="1" s="1"/>
  <c r="Z246" i="1"/>
  <c r="U246" i="1"/>
  <c r="V246" i="1" s="1"/>
  <c r="Z245" i="1"/>
  <c r="U245" i="1"/>
  <c r="V245" i="1" s="1"/>
  <c r="Z244" i="1"/>
  <c r="AA244" i="1" s="1"/>
  <c r="U244" i="1"/>
  <c r="V244" i="1" s="1"/>
  <c r="Z243" i="1"/>
  <c r="U243" i="1"/>
  <c r="V243" i="1" s="1"/>
  <c r="Z242" i="1"/>
  <c r="U242" i="1"/>
  <c r="V242" i="1" s="1"/>
  <c r="Z241" i="1"/>
  <c r="U241" i="1"/>
  <c r="V241" i="1" s="1"/>
  <c r="Z240" i="1"/>
  <c r="AA240" i="1" s="1"/>
  <c r="AD240" i="1" s="1"/>
  <c r="U240" i="1"/>
  <c r="V240" i="1" s="1"/>
  <c r="Z239" i="1"/>
  <c r="U239" i="1"/>
  <c r="V239" i="1" s="1"/>
  <c r="Z238" i="1"/>
  <c r="U238" i="1"/>
  <c r="V238" i="1" s="1"/>
  <c r="Z237" i="1"/>
  <c r="U237" i="1"/>
  <c r="V237" i="1" s="1"/>
  <c r="Z236" i="1"/>
  <c r="U236" i="1"/>
  <c r="V236" i="1" s="1"/>
  <c r="Z235" i="1"/>
  <c r="U235" i="1"/>
  <c r="V235" i="1" s="1"/>
  <c r="Z234" i="1"/>
  <c r="U234" i="1"/>
  <c r="V234" i="1" s="1"/>
  <c r="Z233" i="1"/>
  <c r="U233" i="1"/>
  <c r="V233" i="1" s="1"/>
  <c r="Z232" i="1"/>
  <c r="U232" i="1"/>
  <c r="V232" i="1" s="1"/>
  <c r="Z231" i="1"/>
  <c r="U231" i="1"/>
  <c r="V231" i="1" s="1"/>
  <c r="Z230" i="1"/>
  <c r="U230" i="1"/>
  <c r="V230" i="1" s="1"/>
  <c r="Z229" i="1"/>
  <c r="U229" i="1"/>
  <c r="V229" i="1" s="1"/>
  <c r="Z228" i="1"/>
  <c r="U228" i="1"/>
  <c r="V228" i="1" s="1"/>
  <c r="Z227" i="1"/>
  <c r="U227" i="1"/>
  <c r="V227" i="1" s="1"/>
  <c r="Z226" i="1"/>
  <c r="U226" i="1"/>
  <c r="V226" i="1" s="1"/>
  <c r="Z225" i="1"/>
  <c r="U225" i="1"/>
  <c r="V225" i="1" s="1"/>
  <c r="Z224" i="1"/>
  <c r="U224" i="1"/>
  <c r="V224" i="1" s="1"/>
  <c r="Z223" i="1"/>
  <c r="U223" i="1"/>
  <c r="V223" i="1" s="1"/>
  <c r="Z222" i="1"/>
  <c r="U222" i="1"/>
  <c r="V222" i="1" s="1"/>
  <c r="Z221" i="1"/>
  <c r="U221" i="1"/>
  <c r="V221" i="1" s="1"/>
  <c r="Z220" i="1"/>
  <c r="U220" i="1"/>
  <c r="V220" i="1" s="1"/>
  <c r="Z219" i="1"/>
  <c r="U219" i="1"/>
  <c r="V219" i="1" s="1"/>
  <c r="Z218" i="1"/>
  <c r="U218" i="1"/>
  <c r="V218" i="1" s="1"/>
  <c r="Z217" i="1"/>
  <c r="U217" i="1"/>
  <c r="V217" i="1" s="1"/>
  <c r="Z216" i="1"/>
  <c r="U216" i="1"/>
  <c r="V216" i="1" s="1"/>
  <c r="Z215" i="1"/>
  <c r="U215" i="1"/>
  <c r="V215" i="1" s="1"/>
  <c r="Z214" i="1"/>
  <c r="U214" i="1"/>
  <c r="V214" i="1" s="1"/>
  <c r="Z213" i="1"/>
  <c r="U213" i="1"/>
  <c r="V213" i="1" s="1"/>
  <c r="Z212" i="1"/>
  <c r="U212" i="1"/>
  <c r="V212" i="1" s="1"/>
  <c r="Z211" i="1"/>
  <c r="U211" i="1"/>
  <c r="V211" i="1" s="1"/>
  <c r="Z210" i="1"/>
  <c r="V210" i="1"/>
  <c r="U210" i="1"/>
  <c r="Z209" i="1"/>
  <c r="U209" i="1"/>
  <c r="V209" i="1" s="1"/>
  <c r="Z208" i="1"/>
  <c r="U208" i="1"/>
  <c r="V208" i="1" s="1"/>
  <c r="Z207" i="1"/>
  <c r="U207" i="1"/>
  <c r="V207" i="1" s="1"/>
  <c r="Z206" i="1"/>
  <c r="U206" i="1"/>
  <c r="V206" i="1" s="1"/>
  <c r="Z205" i="1"/>
  <c r="U205" i="1"/>
  <c r="V205" i="1" s="1"/>
  <c r="Z204" i="1"/>
  <c r="U204" i="1"/>
  <c r="V204" i="1" s="1"/>
  <c r="Z203" i="1"/>
  <c r="U203" i="1"/>
  <c r="V203" i="1" s="1"/>
  <c r="Z202" i="1"/>
  <c r="U202" i="1"/>
  <c r="V202" i="1" s="1"/>
  <c r="Z201" i="1"/>
  <c r="U201" i="1"/>
  <c r="V201" i="1" s="1"/>
  <c r="Z200" i="1"/>
  <c r="U200" i="1"/>
  <c r="V200" i="1" s="1"/>
  <c r="Z199" i="1"/>
  <c r="U199" i="1"/>
  <c r="V199" i="1" s="1"/>
  <c r="Z198" i="1"/>
  <c r="U198" i="1"/>
  <c r="V198" i="1" s="1"/>
  <c r="Z197" i="1"/>
  <c r="U197" i="1"/>
  <c r="V197" i="1" s="1"/>
  <c r="Z196" i="1"/>
  <c r="U196" i="1"/>
  <c r="V196" i="1" s="1"/>
  <c r="Z195" i="1"/>
  <c r="U195" i="1"/>
  <c r="V195" i="1" s="1"/>
  <c r="Z194" i="1"/>
  <c r="U194" i="1"/>
  <c r="V194" i="1" s="1"/>
  <c r="Z193" i="1"/>
  <c r="U193" i="1"/>
  <c r="V193" i="1" s="1"/>
  <c r="Z192" i="1"/>
  <c r="U192" i="1"/>
  <c r="V192" i="1" s="1"/>
  <c r="Z191" i="1"/>
  <c r="U191" i="1"/>
  <c r="V191" i="1" s="1"/>
  <c r="Z190" i="1"/>
  <c r="U190" i="1"/>
  <c r="V190" i="1" s="1"/>
  <c r="Z189" i="1"/>
  <c r="U189" i="1"/>
  <c r="V189" i="1" s="1"/>
  <c r="Z188" i="1"/>
  <c r="U188" i="1"/>
  <c r="V188" i="1" s="1"/>
  <c r="Z187" i="1"/>
  <c r="U187" i="1"/>
  <c r="V187" i="1" s="1"/>
  <c r="Z186" i="1"/>
  <c r="U186" i="1"/>
  <c r="V186" i="1" s="1"/>
  <c r="Z185" i="1"/>
  <c r="U185" i="1"/>
  <c r="V185" i="1" s="1"/>
  <c r="Z184" i="1"/>
  <c r="U184" i="1"/>
  <c r="V184" i="1" s="1"/>
  <c r="Z183" i="1"/>
  <c r="U183" i="1"/>
  <c r="V183" i="1" s="1"/>
  <c r="Z182" i="1"/>
  <c r="U182" i="1"/>
  <c r="V182" i="1" s="1"/>
  <c r="Z181" i="1"/>
  <c r="U181" i="1"/>
  <c r="V181" i="1" s="1"/>
  <c r="Z180" i="1"/>
  <c r="U180" i="1"/>
  <c r="V180" i="1" s="1"/>
  <c r="Z179" i="1"/>
  <c r="U179" i="1"/>
  <c r="V179" i="1" s="1"/>
  <c r="Z178" i="1"/>
  <c r="U178" i="1"/>
  <c r="V178" i="1" s="1"/>
  <c r="Z177" i="1"/>
  <c r="U177" i="1"/>
  <c r="V177" i="1" s="1"/>
  <c r="Z176" i="1"/>
  <c r="U176" i="1"/>
  <c r="V176" i="1" s="1"/>
  <c r="Z175" i="1"/>
  <c r="U175" i="1"/>
  <c r="V175" i="1" s="1"/>
  <c r="Z174" i="1"/>
  <c r="U174" i="1"/>
  <c r="V174" i="1" s="1"/>
  <c r="Z173" i="1"/>
  <c r="U173" i="1"/>
  <c r="V173" i="1" s="1"/>
  <c r="Z172" i="1"/>
  <c r="U172" i="1"/>
  <c r="V172" i="1" s="1"/>
  <c r="Z171" i="1"/>
  <c r="U171" i="1"/>
  <c r="V171" i="1" s="1"/>
  <c r="Z170" i="1"/>
  <c r="U170" i="1"/>
  <c r="V170" i="1" s="1"/>
  <c r="Z169" i="1"/>
  <c r="U169" i="1"/>
  <c r="V169" i="1" s="1"/>
  <c r="Z168" i="1"/>
  <c r="U168" i="1"/>
  <c r="V168" i="1" s="1"/>
  <c r="Z167" i="1"/>
  <c r="U167" i="1"/>
  <c r="V167" i="1" s="1"/>
  <c r="Z166" i="1"/>
  <c r="U166" i="1"/>
  <c r="V166" i="1" s="1"/>
  <c r="Z165" i="1"/>
  <c r="U165" i="1"/>
  <c r="V165" i="1" s="1"/>
  <c r="Z164" i="1"/>
  <c r="U164" i="1"/>
  <c r="V164" i="1" s="1"/>
  <c r="Z163" i="1"/>
  <c r="U163" i="1"/>
  <c r="V163" i="1" s="1"/>
  <c r="Z162" i="1"/>
  <c r="U162" i="1"/>
  <c r="V162" i="1" s="1"/>
  <c r="Z161" i="1"/>
  <c r="U161" i="1"/>
  <c r="V161" i="1" s="1"/>
  <c r="Z160" i="1"/>
  <c r="U160" i="1"/>
  <c r="V160" i="1" s="1"/>
  <c r="Z159" i="1"/>
  <c r="U159" i="1"/>
  <c r="V159" i="1" s="1"/>
  <c r="Z158" i="1"/>
  <c r="U158" i="1"/>
  <c r="V158" i="1" s="1"/>
  <c r="Z157" i="1"/>
  <c r="U157" i="1"/>
  <c r="V157" i="1" s="1"/>
  <c r="Z156" i="1"/>
  <c r="U156" i="1"/>
  <c r="V156" i="1" s="1"/>
  <c r="Z155" i="1"/>
  <c r="U155" i="1"/>
  <c r="V155" i="1" s="1"/>
  <c r="Z154" i="1"/>
  <c r="U154" i="1"/>
  <c r="V154" i="1" s="1"/>
  <c r="Z153" i="1"/>
  <c r="U153" i="1"/>
  <c r="V153" i="1" s="1"/>
  <c r="Z152" i="1"/>
  <c r="U152" i="1"/>
  <c r="V152" i="1" s="1"/>
  <c r="Z151" i="1"/>
  <c r="U151" i="1"/>
  <c r="V151" i="1" s="1"/>
  <c r="Z150" i="1"/>
  <c r="U150" i="1"/>
  <c r="V150" i="1" s="1"/>
  <c r="Z149" i="1"/>
  <c r="U149" i="1"/>
  <c r="V149" i="1" s="1"/>
  <c r="Z148" i="1"/>
  <c r="U148" i="1"/>
  <c r="V148" i="1" s="1"/>
  <c r="Z147" i="1"/>
  <c r="U147" i="1"/>
  <c r="V147" i="1" s="1"/>
  <c r="Z146" i="1"/>
  <c r="U146" i="1"/>
  <c r="V146" i="1" s="1"/>
  <c r="Z145" i="1"/>
  <c r="U145" i="1"/>
  <c r="V145" i="1" s="1"/>
  <c r="Z144" i="1"/>
  <c r="U144" i="1"/>
  <c r="V144" i="1" s="1"/>
  <c r="Z143" i="1"/>
  <c r="U143" i="1"/>
  <c r="V143" i="1" s="1"/>
  <c r="Z142" i="1"/>
  <c r="U142" i="1"/>
  <c r="V142" i="1" s="1"/>
  <c r="Z141" i="1"/>
  <c r="U141" i="1"/>
  <c r="V141" i="1" s="1"/>
  <c r="Z140" i="1"/>
  <c r="U140" i="1"/>
  <c r="V140" i="1" s="1"/>
  <c r="Z139" i="1"/>
  <c r="U139" i="1"/>
  <c r="V139" i="1" s="1"/>
  <c r="Z138" i="1"/>
  <c r="U138" i="1"/>
  <c r="V138" i="1" s="1"/>
  <c r="Z137" i="1"/>
  <c r="U137" i="1"/>
  <c r="V137" i="1" s="1"/>
  <c r="Z136" i="1"/>
  <c r="U136" i="1"/>
  <c r="V136" i="1" s="1"/>
  <c r="Z135" i="1"/>
  <c r="U135" i="1"/>
  <c r="V135" i="1" s="1"/>
  <c r="Z134" i="1"/>
  <c r="U134" i="1"/>
  <c r="V134" i="1" s="1"/>
  <c r="Z133" i="1"/>
  <c r="U133" i="1"/>
  <c r="V133" i="1" s="1"/>
  <c r="Z132" i="1"/>
  <c r="U132" i="1"/>
  <c r="V132" i="1" s="1"/>
  <c r="Z131" i="1"/>
  <c r="U131" i="1"/>
  <c r="V131" i="1" s="1"/>
  <c r="Z130" i="1"/>
  <c r="U130" i="1"/>
  <c r="V130" i="1" s="1"/>
  <c r="Z129" i="1"/>
  <c r="U129" i="1"/>
  <c r="V129" i="1" s="1"/>
  <c r="Z128" i="1"/>
  <c r="U128" i="1"/>
  <c r="V128" i="1" s="1"/>
  <c r="Z127" i="1"/>
  <c r="U127" i="1"/>
  <c r="V127" i="1" s="1"/>
  <c r="Z126" i="1"/>
  <c r="U126" i="1"/>
  <c r="V126" i="1" s="1"/>
  <c r="Z125" i="1"/>
  <c r="U125" i="1"/>
  <c r="V125" i="1" s="1"/>
  <c r="AA125" i="1" s="1"/>
  <c r="Z124" i="1"/>
  <c r="U124" i="1"/>
  <c r="V124" i="1" s="1"/>
  <c r="Z123" i="1"/>
  <c r="U123" i="1"/>
  <c r="V123" i="1" s="1"/>
  <c r="Z122" i="1"/>
  <c r="U122" i="1"/>
  <c r="V122" i="1" s="1"/>
  <c r="Z121" i="1"/>
  <c r="U121" i="1"/>
  <c r="V121" i="1" s="1"/>
  <c r="AA121" i="1" s="1"/>
  <c r="Z120" i="1"/>
  <c r="U120" i="1"/>
  <c r="V120" i="1" s="1"/>
  <c r="AA120" i="1" s="1"/>
  <c r="AD120" i="1" s="1"/>
  <c r="AE120" i="1" s="1"/>
  <c r="Z119" i="1"/>
  <c r="U119" i="1"/>
  <c r="V119" i="1" s="1"/>
  <c r="Z118" i="1"/>
  <c r="U118" i="1"/>
  <c r="V118" i="1" s="1"/>
  <c r="Z117" i="1"/>
  <c r="U117" i="1"/>
  <c r="V117" i="1" s="1"/>
  <c r="AA117" i="1" s="1"/>
  <c r="Z116" i="1"/>
  <c r="U116" i="1"/>
  <c r="V116" i="1" s="1"/>
  <c r="AA116" i="1" s="1"/>
  <c r="AD116" i="1" s="1"/>
  <c r="Z115" i="1"/>
  <c r="U115" i="1"/>
  <c r="V115" i="1" s="1"/>
  <c r="AA115" i="1" s="1"/>
  <c r="Z114" i="1"/>
  <c r="U114" i="1"/>
  <c r="V114" i="1" s="1"/>
  <c r="Z113" i="1"/>
  <c r="U113" i="1"/>
  <c r="V113" i="1" s="1"/>
  <c r="Z112" i="1"/>
  <c r="U112" i="1"/>
  <c r="V112" i="1" s="1"/>
  <c r="AA112" i="1" s="1"/>
  <c r="AD112" i="1" s="1"/>
  <c r="Z111" i="1"/>
  <c r="U111" i="1"/>
  <c r="V111" i="1" s="1"/>
  <c r="Z110" i="1"/>
  <c r="U110" i="1"/>
  <c r="V110" i="1" s="1"/>
  <c r="Z109" i="1"/>
  <c r="U109" i="1"/>
  <c r="V109" i="1" s="1"/>
  <c r="Z108" i="1"/>
  <c r="U108" i="1"/>
  <c r="V108" i="1" s="1"/>
  <c r="Z107" i="1"/>
  <c r="U107" i="1"/>
  <c r="V107" i="1" s="1"/>
  <c r="Z106" i="1"/>
  <c r="U106" i="1"/>
  <c r="V106" i="1" s="1"/>
  <c r="Z105" i="1"/>
  <c r="U105" i="1"/>
  <c r="V105" i="1" s="1"/>
  <c r="Z104" i="1"/>
  <c r="U104" i="1"/>
  <c r="V104" i="1" s="1"/>
  <c r="AA104" i="1" s="1"/>
  <c r="AD104" i="1" s="1"/>
  <c r="Z103" i="1"/>
  <c r="U103" i="1"/>
  <c r="V103" i="1" s="1"/>
  <c r="Z102" i="1"/>
  <c r="U102" i="1"/>
  <c r="V102" i="1" s="1"/>
  <c r="Z101" i="1"/>
  <c r="AA101" i="1" s="1"/>
  <c r="U101" i="1"/>
  <c r="V101" i="1" s="1"/>
  <c r="Z100" i="1"/>
  <c r="U100" i="1"/>
  <c r="V100" i="1" s="1"/>
  <c r="Z99" i="1"/>
  <c r="U99" i="1"/>
  <c r="V99" i="1" s="1"/>
  <c r="Z98" i="1"/>
  <c r="U98" i="1"/>
  <c r="V98" i="1" s="1"/>
  <c r="Z97" i="1"/>
  <c r="U97" i="1"/>
  <c r="V97" i="1" s="1"/>
  <c r="Z96" i="1"/>
  <c r="U96" i="1"/>
  <c r="V96" i="1" s="1"/>
  <c r="Z95" i="1"/>
  <c r="U95" i="1"/>
  <c r="V95" i="1" s="1"/>
  <c r="Z94" i="1"/>
  <c r="U94" i="1"/>
  <c r="V94" i="1" s="1"/>
  <c r="Z93" i="1"/>
  <c r="U93" i="1"/>
  <c r="V93" i="1" s="1"/>
  <c r="Z92" i="1"/>
  <c r="U92" i="1"/>
  <c r="V92" i="1" s="1"/>
  <c r="Z91" i="1"/>
  <c r="U91" i="1"/>
  <c r="V91" i="1" s="1"/>
  <c r="Z90" i="1"/>
  <c r="AA90" i="1" s="1"/>
  <c r="U90" i="1"/>
  <c r="V90" i="1" s="1"/>
  <c r="Z89" i="1"/>
  <c r="U89" i="1"/>
  <c r="V89" i="1" s="1"/>
  <c r="Z88" i="1"/>
  <c r="U88" i="1"/>
  <c r="V88" i="1" s="1"/>
  <c r="Z87" i="1"/>
  <c r="U87" i="1"/>
  <c r="V87" i="1" s="1"/>
  <c r="Z86" i="1"/>
  <c r="U86" i="1"/>
  <c r="V86" i="1" s="1"/>
  <c r="Z85" i="1"/>
  <c r="U85" i="1"/>
  <c r="V85" i="1" s="1"/>
  <c r="Z84" i="1"/>
  <c r="U84" i="1"/>
  <c r="V84" i="1" s="1"/>
  <c r="Z83" i="1"/>
  <c r="U83" i="1"/>
  <c r="V83" i="1" s="1"/>
  <c r="Z82" i="1"/>
  <c r="U82" i="1"/>
  <c r="V82" i="1" s="1"/>
  <c r="Z81" i="1"/>
  <c r="U81" i="1"/>
  <c r="V81" i="1" s="1"/>
  <c r="Z80" i="1"/>
  <c r="U80" i="1"/>
  <c r="V80" i="1" s="1"/>
  <c r="Z79" i="1"/>
  <c r="U79" i="1"/>
  <c r="V79" i="1" s="1"/>
  <c r="Z78" i="1"/>
  <c r="U78" i="1"/>
  <c r="V78" i="1" s="1"/>
  <c r="Z77" i="1"/>
  <c r="U77" i="1"/>
  <c r="V77" i="1" s="1"/>
  <c r="Z76" i="1"/>
  <c r="U76" i="1"/>
  <c r="V76" i="1" s="1"/>
  <c r="Z75" i="1"/>
  <c r="U75" i="1"/>
  <c r="V75" i="1" s="1"/>
  <c r="Z74" i="1"/>
  <c r="U74" i="1"/>
  <c r="V74" i="1" s="1"/>
  <c r="Z73" i="1"/>
  <c r="U73" i="1"/>
  <c r="V73" i="1" s="1"/>
  <c r="Z72" i="1"/>
  <c r="U72" i="1"/>
  <c r="V72" i="1" s="1"/>
  <c r="Z71" i="1"/>
  <c r="U71" i="1"/>
  <c r="V71" i="1" s="1"/>
  <c r="Z70" i="1"/>
  <c r="U70" i="1"/>
  <c r="V70" i="1" s="1"/>
  <c r="Z69" i="1"/>
  <c r="U69" i="1"/>
  <c r="V69" i="1" s="1"/>
  <c r="Z68" i="1"/>
  <c r="U68" i="1"/>
  <c r="V68" i="1" s="1"/>
  <c r="Z67" i="1"/>
  <c r="U67" i="1"/>
  <c r="V67" i="1" s="1"/>
  <c r="Z66" i="1"/>
  <c r="U66" i="1"/>
  <c r="V66" i="1" s="1"/>
  <c r="Z65" i="1"/>
  <c r="U65" i="1"/>
  <c r="V65" i="1" s="1"/>
  <c r="Z64" i="1"/>
  <c r="U64" i="1"/>
  <c r="V64" i="1" s="1"/>
  <c r="Z63" i="1"/>
  <c r="U63" i="1"/>
  <c r="V63" i="1" s="1"/>
  <c r="Z62" i="1"/>
  <c r="U62" i="1"/>
  <c r="V62" i="1" s="1"/>
  <c r="Z61" i="1"/>
  <c r="U61" i="1"/>
  <c r="V61" i="1" s="1"/>
  <c r="Z60" i="1"/>
  <c r="U60" i="1"/>
  <c r="V60" i="1" s="1"/>
  <c r="Z59" i="1"/>
  <c r="U59" i="1"/>
  <c r="V59" i="1" s="1"/>
  <c r="Z58" i="1"/>
  <c r="U58" i="1"/>
  <c r="V58" i="1" s="1"/>
  <c r="Z57" i="1"/>
  <c r="U57" i="1"/>
  <c r="V57" i="1" s="1"/>
  <c r="Z56" i="1"/>
  <c r="U56" i="1"/>
  <c r="V56" i="1" s="1"/>
  <c r="Z55" i="1"/>
  <c r="U55" i="1"/>
  <c r="V55" i="1" s="1"/>
  <c r="Z54" i="1"/>
  <c r="U54" i="1"/>
  <c r="V54" i="1" s="1"/>
  <c r="Z53" i="1"/>
  <c r="U53" i="1"/>
  <c r="V53" i="1" s="1"/>
  <c r="Z52" i="1"/>
  <c r="U52" i="1"/>
  <c r="V52" i="1" s="1"/>
  <c r="Z51" i="1"/>
  <c r="U51" i="1"/>
  <c r="V51" i="1" s="1"/>
  <c r="Z50" i="1"/>
  <c r="U50" i="1"/>
  <c r="V50" i="1" s="1"/>
  <c r="Z49" i="1"/>
  <c r="U49" i="1"/>
  <c r="V49" i="1" s="1"/>
  <c r="Z48" i="1"/>
  <c r="U48" i="1"/>
  <c r="V48" i="1" s="1"/>
  <c r="Z47" i="1"/>
  <c r="U47" i="1"/>
  <c r="V47" i="1" s="1"/>
  <c r="Z46" i="1"/>
  <c r="U46" i="1"/>
  <c r="V46" i="1" s="1"/>
  <c r="Z45" i="1"/>
  <c r="U45" i="1"/>
  <c r="V45" i="1" s="1"/>
  <c r="Z44" i="1"/>
  <c r="U44" i="1"/>
  <c r="V44" i="1" s="1"/>
  <c r="Z43" i="1"/>
  <c r="U43" i="1"/>
  <c r="V43" i="1" s="1"/>
  <c r="Z42" i="1"/>
  <c r="U42" i="1"/>
  <c r="V42" i="1" s="1"/>
  <c r="Z41" i="1"/>
  <c r="U41" i="1"/>
  <c r="V41" i="1" s="1"/>
  <c r="Z40" i="1"/>
  <c r="U40" i="1"/>
  <c r="V40" i="1" s="1"/>
  <c r="Z39" i="1"/>
  <c r="U39" i="1"/>
  <c r="V39" i="1" s="1"/>
  <c r="Z38" i="1"/>
  <c r="U38" i="1"/>
  <c r="V38" i="1" s="1"/>
  <c r="Z37" i="1"/>
  <c r="U37" i="1"/>
  <c r="V37" i="1" s="1"/>
  <c r="Z36" i="1"/>
  <c r="U36" i="1"/>
  <c r="V36" i="1" s="1"/>
  <c r="Z35" i="1"/>
  <c r="U35" i="1"/>
  <c r="V35" i="1" s="1"/>
  <c r="Z34" i="1"/>
  <c r="U34" i="1"/>
  <c r="V34" i="1" s="1"/>
  <c r="Z33" i="1"/>
  <c r="U33" i="1"/>
  <c r="V33" i="1" s="1"/>
  <c r="Z32" i="1"/>
  <c r="U32" i="1"/>
  <c r="V32" i="1" s="1"/>
  <c r="Z31" i="1"/>
  <c r="U31" i="1"/>
  <c r="V31" i="1" s="1"/>
  <c r="Z30" i="1"/>
  <c r="U30" i="1"/>
  <c r="V30" i="1" s="1"/>
  <c r="Z29" i="1"/>
  <c r="U29" i="1"/>
  <c r="V29" i="1" s="1"/>
  <c r="Z28" i="1"/>
  <c r="U28" i="1"/>
  <c r="V28" i="1" s="1"/>
  <c r="Z27" i="1"/>
  <c r="U27" i="1"/>
  <c r="V27" i="1" s="1"/>
  <c r="Z26" i="1"/>
  <c r="U26" i="1"/>
  <c r="V26" i="1" s="1"/>
  <c r="Z25" i="1"/>
  <c r="U25" i="1"/>
  <c r="V25" i="1" s="1"/>
  <c r="Z24" i="1"/>
  <c r="U24" i="1"/>
  <c r="V24" i="1" s="1"/>
  <c r="Z23" i="1"/>
  <c r="U23" i="1"/>
  <c r="V23" i="1" s="1"/>
  <c r="Z22" i="1"/>
  <c r="U22" i="1"/>
  <c r="V22" i="1" s="1"/>
  <c r="Z21" i="1"/>
  <c r="U21" i="1"/>
  <c r="V21" i="1" s="1"/>
  <c r="Z20" i="1"/>
  <c r="U20" i="1"/>
  <c r="V20" i="1" s="1"/>
  <c r="Z19" i="1"/>
  <c r="U19" i="1"/>
  <c r="V19" i="1" s="1"/>
  <c r="Z18" i="1"/>
  <c r="U18" i="1"/>
  <c r="V18" i="1" s="1"/>
  <c r="Z17" i="1"/>
  <c r="U17" i="1"/>
  <c r="V17" i="1" s="1"/>
  <c r="Z16" i="1"/>
  <c r="U16" i="1"/>
  <c r="V16" i="1" s="1"/>
  <c r="Z15" i="1"/>
  <c r="U15" i="1"/>
  <c r="V15" i="1" s="1"/>
  <c r="Z14" i="1"/>
  <c r="U14" i="1"/>
  <c r="V14" i="1" s="1"/>
  <c r="Z13" i="1"/>
  <c r="U13" i="1"/>
  <c r="V13" i="1" s="1"/>
  <c r="Z12" i="1"/>
  <c r="U12" i="1"/>
  <c r="V12" i="1" s="1"/>
  <c r="Z11" i="1"/>
  <c r="U11" i="1"/>
  <c r="V11" i="1" s="1"/>
  <c r="Z10" i="1"/>
  <c r="U10" i="1"/>
  <c r="V10" i="1" s="1"/>
  <c r="AD11" i="1"/>
  <c r="AE11" i="1" s="1"/>
  <c r="AH11" i="1"/>
  <c r="AD13" i="1"/>
  <c r="AE13" i="1" s="1"/>
  <c r="AH13" i="1"/>
  <c r="AD15" i="1"/>
  <c r="AE15" i="1" s="1"/>
  <c r="AH15" i="1"/>
  <c r="AD20" i="1"/>
  <c r="AE20" i="1" s="1"/>
  <c r="AH20" i="1"/>
  <c r="AD21" i="1"/>
  <c r="AE21" i="1" s="1"/>
  <c r="AH21" i="1"/>
  <c r="AD22" i="1"/>
  <c r="AE22" i="1" s="1"/>
  <c r="AH22" i="1"/>
  <c r="AD24" i="1"/>
  <c r="AE24" i="1" s="1"/>
  <c r="AH24" i="1"/>
  <c r="AD28" i="1"/>
  <c r="AE28" i="1" s="1"/>
  <c r="AH28" i="1"/>
  <c r="AD30" i="1"/>
  <c r="AE30" i="1" s="1"/>
  <c r="AH30" i="1"/>
  <c r="AD31" i="1"/>
  <c r="AE31" i="1" s="1"/>
  <c r="AH31" i="1"/>
  <c r="AD38" i="1"/>
  <c r="AE38" i="1" s="1"/>
  <c r="AH38" i="1"/>
  <c r="AD41" i="1"/>
  <c r="AE41" i="1" s="1"/>
  <c r="AH41" i="1"/>
  <c r="AD42" i="1"/>
  <c r="AE42" i="1" s="1"/>
  <c r="AH42" i="1"/>
  <c r="AD43" i="1"/>
  <c r="AE43" i="1" s="1"/>
  <c r="AH43" i="1"/>
  <c r="AD46" i="1"/>
  <c r="AE46" i="1" s="1"/>
  <c r="AH46" i="1"/>
  <c r="AD51" i="1"/>
  <c r="AE51" i="1" s="1"/>
  <c r="AH51" i="1"/>
  <c r="AD56" i="1"/>
  <c r="AE56" i="1" s="1"/>
  <c r="AH56" i="1"/>
  <c r="AD62" i="1"/>
  <c r="AE62" i="1" s="1"/>
  <c r="AH62" i="1"/>
  <c r="AD63" i="1"/>
  <c r="AE63" i="1" s="1"/>
  <c r="AH63" i="1"/>
  <c r="AD64" i="1"/>
  <c r="AE64" i="1" s="1"/>
  <c r="AH64" i="1"/>
  <c r="AD67" i="1"/>
  <c r="AE67" i="1" s="1"/>
  <c r="AH67" i="1"/>
  <c r="AD68" i="1"/>
  <c r="AE68" i="1" s="1"/>
  <c r="AH68" i="1"/>
  <c r="AD69" i="1"/>
  <c r="AE69" i="1" s="1"/>
  <c r="AH69" i="1"/>
  <c r="AD71" i="1"/>
  <c r="AE71" i="1" s="1"/>
  <c r="AH71" i="1"/>
  <c r="AD75" i="1"/>
  <c r="AE75" i="1" s="1"/>
  <c r="AH75" i="1"/>
  <c r="AD78" i="1"/>
  <c r="AE78" i="1" s="1"/>
  <c r="AH78" i="1"/>
  <c r="AD79" i="1"/>
  <c r="AE79" i="1" s="1"/>
  <c r="AH79" i="1"/>
  <c r="AD84" i="1"/>
  <c r="AE84" i="1" s="1"/>
  <c r="AH84" i="1"/>
  <c r="AD85" i="1"/>
  <c r="AE85" i="1" s="1"/>
  <c r="AH85" i="1"/>
  <c r="AD89" i="1"/>
  <c r="AE89" i="1" s="1"/>
  <c r="AH89" i="1"/>
  <c r="AD90" i="1"/>
  <c r="AE90" i="1" s="1"/>
  <c r="AH90" i="1"/>
  <c r="AD93" i="1"/>
  <c r="AE93" i="1" s="1"/>
  <c r="AH93" i="1"/>
  <c r="AD99" i="1"/>
  <c r="AE99" i="1" s="1"/>
  <c r="AH99" i="1"/>
  <c r="AD101" i="1"/>
  <c r="AE101" i="1" s="1"/>
  <c r="AH101" i="1"/>
  <c r="AD111" i="1"/>
  <c r="AE111" i="1" s="1"/>
  <c r="AH111" i="1"/>
  <c r="AD113" i="1"/>
  <c r="AE113" i="1" s="1"/>
  <c r="AH113" i="1"/>
  <c r="AD115" i="1"/>
  <c r="AE115" i="1" s="1"/>
  <c r="AH115" i="1"/>
  <c r="AD117" i="1"/>
  <c r="AE117" i="1" s="1"/>
  <c r="AH117" i="1"/>
  <c r="AD118" i="1"/>
  <c r="AE118" i="1" s="1"/>
  <c r="AH118" i="1"/>
  <c r="AD121" i="1"/>
  <c r="AE121" i="1" s="1"/>
  <c r="AH121" i="1"/>
  <c r="AD122" i="1"/>
  <c r="AE122" i="1" s="1"/>
  <c r="AH122" i="1"/>
  <c r="AD124" i="1"/>
  <c r="AE124" i="1" s="1"/>
  <c r="AH124" i="1"/>
  <c r="AD125" i="1"/>
  <c r="AE125" i="1" s="1"/>
  <c r="AH125" i="1"/>
  <c r="AD128" i="1"/>
  <c r="AE128" i="1" s="1"/>
  <c r="AH128" i="1"/>
  <c r="AD129" i="1"/>
  <c r="AE129" i="1" s="1"/>
  <c r="AH129" i="1"/>
  <c r="AD132" i="1"/>
  <c r="AE132" i="1" s="1"/>
  <c r="AH132" i="1"/>
  <c r="AD133" i="1"/>
  <c r="AE133" i="1" s="1"/>
  <c r="AH133" i="1"/>
  <c r="AD135" i="1"/>
  <c r="AE135" i="1" s="1"/>
  <c r="AH135" i="1"/>
  <c r="AD138" i="1"/>
  <c r="AE138" i="1" s="1"/>
  <c r="AH138" i="1"/>
  <c r="AD139" i="1"/>
  <c r="AE139" i="1" s="1"/>
  <c r="AH139" i="1"/>
  <c r="AD141" i="1"/>
  <c r="AE141" i="1" s="1"/>
  <c r="AH141" i="1"/>
  <c r="AD143" i="1"/>
  <c r="AE143" i="1" s="1"/>
  <c r="AH143" i="1"/>
  <c r="AA148" i="1"/>
  <c r="AD148" i="1" s="1"/>
  <c r="AD149" i="1"/>
  <c r="AE149" i="1" s="1"/>
  <c r="AH149" i="1"/>
  <c r="AD152" i="1"/>
  <c r="AE152" i="1" s="1"/>
  <c r="AH152" i="1"/>
  <c r="AD155" i="1"/>
  <c r="AE155" i="1" s="1"/>
  <c r="AH155" i="1"/>
  <c r="AD156" i="1"/>
  <c r="AE156" i="1" s="1"/>
  <c r="AH156" i="1"/>
  <c r="AD157" i="1"/>
  <c r="AE157" i="1" s="1"/>
  <c r="AD165" i="1"/>
  <c r="AE165" i="1" s="1"/>
  <c r="AH165" i="1"/>
  <c r="AD175" i="1"/>
  <c r="AE175" i="1" s="1"/>
  <c r="AH175" i="1"/>
  <c r="AA176" i="1"/>
  <c r="AD176" i="1" s="1"/>
  <c r="AD188" i="1"/>
  <c r="AE188" i="1" s="1"/>
  <c r="AH188" i="1"/>
  <c r="AD189" i="1"/>
  <c r="AE189" i="1" s="1"/>
  <c r="AH189" i="1"/>
  <c r="AD192" i="1"/>
  <c r="AE192" i="1" s="1"/>
  <c r="AH192" i="1"/>
  <c r="AA196" i="1"/>
  <c r="AD196" i="1" s="1"/>
  <c r="AD197" i="1"/>
  <c r="AE197" i="1" s="1"/>
  <c r="AH197" i="1"/>
  <c r="AD199" i="1"/>
  <c r="AE199" i="1" s="1"/>
  <c r="AH199" i="1"/>
  <c r="AD201" i="1"/>
  <c r="AE201" i="1" s="1"/>
  <c r="AH201" i="1"/>
  <c r="AD202" i="1"/>
  <c r="AE202" i="1" s="1"/>
  <c r="AH202" i="1"/>
  <c r="AD203" i="1"/>
  <c r="AE203" i="1" s="1"/>
  <c r="AH203" i="1"/>
  <c r="AD204" i="1"/>
  <c r="AE204" i="1" s="1"/>
  <c r="AH204" i="1"/>
  <c r="AD209" i="1"/>
  <c r="AE209" i="1"/>
  <c r="AH209" i="1"/>
  <c r="AD211" i="1"/>
  <c r="AE211" i="1" s="1"/>
  <c r="AH211" i="1"/>
  <c r="AD212" i="1"/>
  <c r="AE212" i="1" s="1"/>
  <c r="AH212" i="1"/>
  <c r="AD214" i="1"/>
  <c r="AE214" i="1" s="1"/>
  <c r="AH214" i="1"/>
  <c r="AD215" i="1"/>
  <c r="AE215" i="1" s="1"/>
  <c r="AH215" i="1"/>
  <c r="AA223" i="1"/>
  <c r="AD223" i="1" s="1"/>
  <c r="AD225" i="1"/>
  <c r="AE225" i="1" s="1"/>
  <c r="AH225" i="1"/>
  <c r="AD231" i="1"/>
  <c r="AE231" i="1" s="1"/>
  <c r="AH231" i="1"/>
  <c r="AD234" i="1"/>
  <c r="AE234" i="1" s="1"/>
  <c r="AH234" i="1"/>
  <c r="AD237" i="1"/>
  <c r="AE237" i="1" s="1"/>
  <c r="AH237" i="1"/>
  <c r="AD241" i="1"/>
  <c r="AE241" i="1" s="1"/>
  <c r="AH241" i="1"/>
  <c r="AD242" i="1"/>
  <c r="AE242" i="1" s="1"/>
  <c r="AH242" i="1"/>
  <c r="AD244" i="1"/>
  <c r="AE244" i="1" s="1"/>
  <c r="AH244" i="1"/>
  <c r="AD246" i="1"/>
  <c r="AE246" i="1" s="1"/>
  <c r="AH246" i="1"/>
  <c r="AA248" i="1"/>
  <c r="AD248" i="1" s="1"/>
  <c r="AD250" i="1"/>
  <c r="AE250" i="1" s="1"/>
  <c r="AH250" i="1"/>
  <c r="AD254" i="1"/>
  <c r="AE254" i="1" s="1"/>
  <c r="AH254" i="1"/>
  <c r="AD256" i="1"/>
  <c r="AE256" i="1" s="1"/>
  <c r="AH256" i="1"/>
  <c r="AD263" i="1"/>
  <c r="AE263" i="1" s="1"/>
  <c r="AH263" i="1"/>
  <c r="AD264" i="1"/>
  <c r="AE264" i="1" s="1"/>
  <c r="AH264" i="1"/>
  <c r="AD265" i="1"/>
  <c r="AE265" i="1" s="1"/>
  <c r="AH265" i="1"/>
  <c r="AD266" i="1"/>
  <c r="AE266" i="1" s="1"/>
  <c r="AH266" i="1"/>
  <c r="AD268" i="1"/>
  <c r="AE268" i="1" s="1"/>
  <c r="AH268" i="1"/>
  <c r="AD269" i="1"/>
  <c r="AE269" i="1" s="1"/>
  <c r="AH269" i="1"/>
  <c r="AA275" i="1"/>
  <c r="AD275" i="1" s="1"/>
  <c r="AD276" i="1"/>
  <c r="AE276" i="1" s="1"/>
  <c r="AH276" i="1"/>
  <c r="AD277" i="1"/>
  <c r="AE277" i="1" s="1"/>
  <c r="AH277" i="1"/>
  <c r="AD279" i="1"/>
  <c r="AE279" i="1" s="1"/>
  <c r="AH279" i="1"/>
  <c r="AA283" i="1"/>
  <c r="AD283" i="1" s="1"/>
  <c r="AD288" i="1"/>
  <c r="AE288" i="1" s="1"/>
  <c r="AH288" i="1"/>
  <c r="AD289" i="1"/>
  <c r="AE289" i="1" s="1"/>
  <c r="AH289" i="1"/>
  <c r="AD291" i="1"/>
  <c r="AE291" i="1" s="1"/>
  <c r="AH291" i="1"/>
  <c r="AD292" i="1"/>
  <c r="AE292" i="1" s="1"/>
  <c r="AH292" i="1"/>
  <c r="AD295" i="1"/>
  <c r="AE295" i="1" s="1"/>
  <c r="AH295" i="1"/>
  <c r="AD303" i="1"/>
  <c r="AE303" i="1" s="1"/>
  <c r="AH303" i="1"/>
  <c r="AD306" i="1"/>
  <c r="AE306" i="1" s="1"/>
  <c r="AH306" i="1"/>
  <c r="AD308" i="1"/>
  <c r="AE308" i="1" s="1"/>
  <c r="AH308" i="1"/>
  <c r="AD311" i="1"/>
  <c r="AE311" i="1" s="1"/>
  <c r="AH311" i="1"/>
  <c r="AD312" i="1"/>
  <c r="AE312" i="1" s="1"/>
  <c r="AH312" i="1"/>
  <c r="AD320" i="1"/>
  <c r="AE320" i="1" s="1"/>
  <c r="AH320" i="1"/>
  <c r="AD321" i="1"/>
  <c r="AE321" i="1" s="1"/>
  <c r="AH321" i="1"/>
  <c r="AD322" i="1"/>
  <c r="AE322" i="1" s="1"/>
  <c r="AH322" i="1"/>
  <c r="AD328" i="1"/>
  <c r="AE328" i="1" s="1"/>
  <c r="AH328" i="1"/>
  <c r="AD329" i="1"/>
  <c r="AE329" i="1" s="1"/>
  <c r="AH329" i="1"/>
  <c r="AA331" i="1"/>
  <c r="AD331" i="1" s="1"/>
  <c r="AD333" i="1"/>
  <c r="AE333" i="1" s="1"/>
  <c r="AH333" i="1"/>
  <c r="AD337" i="1"/>
  <c r="AE337" i="1" s="1"/>
  <c r="AH337" i="1"/>
  <c r="AD338" i="1"/>
  <c r="AE338" i="1" s="1"/>
  <c r="AH338" i="1"/>
  <c r="AD342" i="1"/>
  <c r="AE342" i="1" s="1"/>
  <c r="AH342" i="1"/>
  <c r="AD343" i="1"/>
  <c r="AE343" i="1" s="1"/>
  <c r="AH343" i="1"/>
  <c r="AD347" i="1"/>
  <c r="AE347" i="1" s="1"/>
  <c r="AH347" i="1"/>
  <c r="AD348" i="1"/>
  <c r="AE348" i="1" s="1"/>
  <c r="AH348" i="1"/>
  <c r="AD350" i="1"/>
  <c r="AD354" i="1"/>
  <c r="AE354" i="1" s="1"/>
  <c r="AH354" i="1"/>
  <c r="AH358" i="1"/>
  <c r="AD360" i="1"/>
  <c r="AE360" i="1" s="1"/>
  <c r="AH360" i="1"/>
  <c r="AD361" i="1"/>
  <c r="AE361" i="1" s="1"/>
  <c r="AH361" i="1"/>
  <c r="AA372" i="1"/>
  <c r="AD372" i="1" s="1"/>
  <c r="AA420" i="1"/>
  <c r="AD420" i="1" s="1"/>
  <c r="AA444" i="1"/>
  <c r="AD444" i="1" s="1"/>
  <c r="AA446" i="1"/>
  <c r="AD446" i="1" s="1"/>
  <c r="AA448" i="1"/>
  <c r="AD448" i="1" s="1"/>
  <c r="AA88" i="1" l="1"/>
  <c r="AD88" i="1" s="1"/>
  <c r="AA402" i="1"/>
  <c r="AD402" i="1" s="1"/>
  <c r="AE402" i="1" s="1"/>
  <c r="AA83" i="1"/>
  <c r="AD83" i="1" s="1"/>
  <c r="AA10" i="1"/>
  <c r="AD10" i="1" s="1"/>
  <c r="AA221" i="1"/>
  <c r="AD221" i="1" s="1"/>
  <c r="AH221" i="1" s="1"/>
  <c r="AA229" i="1"/>
  <c r="AD229" i="1" s="1"/>
  <c r="AH229" i="1" s="1"/>
  <c r="AA106" i="1"/>
  <c r="AD106" i="1" s="1"/>
  <c r="AH106" i="1" s="1"/>
  <c r="AA114" i="1"/>
  <c r="AD114" i="1" s="1"/>
  <c r="AH114" i="1" s="1"/>
  <c r="AA118" i="1"/>
  <c r="AA146" i="1"/>
  <c r="AD146" i="1" s="1"/>
  <c r="AH146" i="1" s="1"/>
  <c r="AA150" i="1"/>
  <c r="AD150" i="1" s="1"/>
  <c r="AA157" i="1"/>
  <c r="AA243" i="1"/>
  <c r="AD243" i="1" s="1"/>
  <c r="AA249" i="1"/>
  <c r="AD249" i="1" s="1"/>
  <c r="AH249" i="1" s="1"/>
  <c r="AA251" i="1"/>
  <c r="AD251" i="1" s="1"/>
  <c r="AH251" i="1" s="1"/>
  <c r="AA253" i="1"/>
  <c r="AD253" i="1" s="1"/>
  <c r="AH253" i="1" s="1"/>
  <c r="AA261" i="1"/>
  <c r="AD261" i="1" s="1"/>
  <c r="AH261" i="1" s="1"/>
  <c r="AA308" i="1"/>
  <c r="AA336" i="1"/>
  <c r="AD336" i="1" s="1"/>
  <c r="AH336" i="1" s="1"/>
  <c r="AA348" i="1"/>
  <c r="AA350" i="1"/>
  <c r="AA352" i="1"/>
  <c r="AD352" i="1" s="1"/>
  <c r="AE352" i="1" s="1"/>
  <c r="AA356" i="1"/>
  <c r="AD356" i="1" s="1"/>
  <c r="AH356" i="1" s="1"/>
  <c r="AA370" i="1"/>
  <c r="AD370" i="1" s="1"/>
  <c r="AE370" i="1" s="1"/>
  <c r="AA15" i="1"/>
  <c r="AA71" i="1"/>
  <c r="AA210" i="1"/>
  <c r="AD210" i="1" s="1"/>
  <c r="AE210" i="1" s="1"/>
  <c r="AA212" i="1"/>
  <c r="AA214" i="1"/>
  <c r="AA216" i="1"/>
  <c r="AD216" i="1" s="1"/>
  <c r="AE216" i="1" s="1"/>
  <c r="AA218" i="1"/>
  <c r="AD218" i="1" s="1"/>
  <c r="AE218" i="1" s="1"/>
  <c r="AA226" i="1"/>
  <c r="AD226" i="1" s="1"/>
  <c r="AE226" i="1" s="1"/>
  <c r="AA228" i="1"/>
  <c r="AD228" i="1" s="1"/>
  <c r="AA230" i="1"/>
  <c r="AD230" i="1" s="1"/>
  <c r="AE230" i="1" s="1"/>
  <c r="AA232" i="1"/>
  <c r="AD232" i="1" s="1"/>
  <c r="AE232" i="1" s="1"/>
  <c r="AA242" i="1"/>
  <c r="AA355" i="1"/>
  <c r="AD355" i="1" s="1"/>
  <c r="AE355" i="1" s="1"/>
  <c r="AA357" i="1"/>
  <c r="AD357" i="1" s="1"/>
  <c r="AH357" i="1" s="1"/>
  <c r="AA69" i="1"/>
  <c r="AA140" i="1"/>
  <c r="AD140" i="1" s="1"/>
  <c r="AE140" i="1" s="1"/>
  <c r="AA152" i="1"/>
  <c r="AA154" i="1"/>
  <c r="AD154" i="1" s="1"/>
  <c r="AH154" i="1" s="1"/>
  <c r="AA162" i="1"/>
  <c r="AD162" i="1" s="1"/>
  <c r="AH162" i="1" s="1"/>
  <c r="AA164" i="1"/>
  <c r="AD164" i="1" s="1"/>
  <c r="AH164" i="1" s="1"/>
  <c r="AA166" i="1"/>
  <c r="AD166" i="1" s="1"/>
  <c r="AE166" i="1" s="1"/>
  <c r="AA168" i="1"/>
  <c r="AD168" i="1" s="1"/>
  <c r="AH168" i="1" s="1"/>
  <c r="AA170" i="1"/>
  <c r="AD170" i="1" s="1"/>
  <c r="AH170" i="1" s="1"/>
  <c r="AA174" i="1"/>
  <c r="AD174" i="1" s="1"/>
  <c r="AH174" i="1" s="1"/>
  <c r="AA178" i="1"/>
  <c r="AD178" i="1" s="1"/>
  <c r="AE178" i="1" s="1"/>
  <c r="AA180" i="1"/>
  <c r="AD180" i="1" s="1"/>
  <c r="AE180" i="1" s="1"/>
  <c r="AA182" i="1"/>
  <c r="AD182" i="1" s="1"/>
  <c r="AE182" i="1" s="1"/>
  <c r="AA184" i="1"/>
  <c r="AD184" i="1" s="1"/>
  <c r="AA307" i="1"/>
  <c r="AD307" i="1" s="1"/>
  <c r="AE307" i="1" s="1"/>
  <c r="AA309" i="1"/>
  <c r="AD309" i="1" s="1"/>
  <c r="AH309" i="1" s="1"/>
  <c r="AA313" i="1"/>
  <c r="AD313" i="1" s="1"/>
  <c r="AH313" i="1" s="1"/>
  <c r="AA315" i="1"/>
  <c r="AD315" i="1" s="1"/>
  <c r="AE315" i="1" s="1"/>
  <c r="AA317" i="1"/>
  <c r="AD317" i="1" s="1"/>
  <c r="AH317" i="1" s="1"/>
  <c r="AA366" i="1"/>
  <c r="AD366" i="1" s="1"/>
  <c r="AE366" i="1" s="1"/>
  <c r="AA368" i="1"/>
  <c r="AD368" i="1" s="1"/>
  <c r="AE368" i="1" s="1"/>
  <c r="AA374" i="1"/>
  <c r="AD374" i="1" s="1"/>
  <c r="AE374" i="1" s="1"/>
  <c r="AA380" i="1"/>
  <c r="AD380" i="1" s="1"/>
  <c r="AE380" i="1" s="1"/>
  <c r="AA384" i="1"/>
  <c r="AD384" i="1" s="1"/>
  <c r="AH384" i="1" s="1"/>
  <c r="AA386" i="1"/>
  <c r="AD386" i="1" s="1"/>
  <c r="AE386" i="1" s="1"/>
  <c r="AA388" i="1"/>
  <c r="AD388" i="1" s="1"/>
  <c r="AE388" i="1" s="1"/>
  <c r="AA392" i="1"/>
  <c r="AD392" i="1" s="1"/>
  <c r="AE392" i="1" s="1"/>
  <c r="AA396" i="1"/>
  <c r="AD396" i="1" s="1"/>
  <c r="AE396" i="1" s="1"/>
  <c r="AA74" i="1"/>
  <c r="AD74" i="1" s="1"/>
  <c r="AH74" i="1" s="1"/>
  <c r="AA133" i="1"/>
  <c r="AA147" i="1"/>
  <c r="AD147" i="1" s="1"/>
  <c r="AE147" i="1" s="1"/>
  <c r="AA155" i="1"/>
  <c r="AA179" i="1"/>
  <c r="AD179" i="1" s="1"/>
  <c r="AH179" i="1" s="1"/>
  <c r="AA185" i="1"/>
  <c r="AD185" i="1" s="1"/>
  <c r="AH185" i="1" s="1"/>
  <c r="AA189" i="1"/>
  <c r="AA276" i="1"/>
  <c r="AA280" i="1"/>
  <c r="AD280" i="1" s="1"/>
  <c r="AH280" i="1" s="1"/>
  <c r="AA284" i="1"/>
  <c r="AD284" i="1" s="1"/>
  <c r="AE284" i="1" s="1"/>
  <c r="AA290" i="1"/>
  <c r="AD290" i="1" s="1"/>
  <c r="AE290" i="1" s="1"/>
  <c r="AA292" i="1"/>
  <c r="AA294" i="1"/>
  <c r="AD294" i="1" s="1"/>
  <c r="AE294" i="1" s="1"/>
  <c r="AA296" i="1"/>
  <c r="AD296" i="1" s="1"/>
  <c r="AE296" i="1" s="1"/>
  <c r="AA300" i="1"/>
  <c r="AD300" i="1" s="1"/>
  <c r="AA306" i="1"/>
  <c r="AA310" i="1"/>
  <c r="AD310" i="1" s="1"/>
  <c r="AE310" i="1" s="1"/>
  <c r="AA312" i="1"/>
  <c r="AA393" i="1"/>
  <c r="AD393" i="1" s="1"/>
  <c r="AE393" i="1" s="1"/>
  <c r="AA395" i="1"/>
  <c r="AD395" i="1" s="1"/>
  <c r="AH395" i="1" s="1"/>
  <c r="AA397" i="1"/>
  <c r="AD397" i="1" s="1"/>
  <c r="AE397" i="1" s="1"/>
  <c r="AA17" i="1"/>
  <c r="AD17" i="1" s="1"/>
  <c r="AH17" i="1" s="1"/>
  <c r="AA19" i="1"/>
  <c r="AD19" i="1" s="1"/>
  <c r="AH19" i="1" s="1"/>
  <c r="AA21" i="1"/>
  <c r="AA23" i="1"/>
  <c r="AD23" i="1" s="1"/>
  <c r="AE23" i="1" s="1"/>
  <c r="AA31" i="1"/>
  <c r="AA35" i="1"/>
  <c r="AD35" i="1" s="1"/>
  <c r="AE35" i="1" s="1"/>
  <c r="AA39" i="1"/>
  <c r="AD39" i="1" s="1"/>
  <c r="AE39" i="1" s="1"/>
  <c r="AA47" i="1"/>
  <c r="AD47" i="1" s="1"/>
  <c r="AE47" i="1" s="1"/>
  <c r="AA51" i="1"/>
  <c r="AA53" i="1"/>
  <c r="AD53" i="1" s="1"/>
  <c r="AE53" i="1" s="1"/>
  <c r="AA55" i="1"/>
  <c r="AD55" i="1" s="1"/>
  <c r="AE55" i="1" s="1"/>
  <c r="AA63" i="1"/>
  <c r="AA92" i="1"/>
  <c r="AD92" i="1" s="1"/>
  <c r="AE92" i="1" s="1"/>
  <c r="AA94" i="1"/>
  <c r="AD94" i="1" s="1"/>
  <c r="AA98" i="1"/>
  <c r="AD98" i="1" s="1"/>
  <c r="AH98" i="1" s="1"/>
  <c r="AA107" i="1"/>
  <c r="AD107" i="1" s="1"/>
  <c r="AE107" i="1" s="1"/>
  <c r="AA137" i="1"/>
  <c r="AD137" i="1" s="1"/>
  <c r="AE137" i="1" s="1"/>
  <c r="AA141" i="1"/>
  <c r="AA188" i="1"/>
  <c r="AA192" i="1"/>
  <c r="AA227" i="1"/>
  <c r="AD227" i="1" s="1"/>
  <c r="AE227" i="1" s="1"/>
  <c r="AA237" i="1"/>
  <c r="AA259" i="1"/>
  <c r="AD259" i="1" s="1"/>
  <c r="AE259" i="1" s="1"/>
  <c r="AA265" i="1"/>
  <c r="AA267" i="1"/>
  <c r="AD267" i="1" s="1"/>
  <c r="AH267" i="1" s="1"/>
  <c r="AA316" i="1"/>
  <c r="AD316" i="1" s="1"/>
  <c r="AE316" i="1" s="1"/>
  <c r="AA318" i="1"/>
  <c r="AD318" i="1" s="1"/>
  <c r="AE318" i="1" s="1"/>
  <c r="AA320" i="1"/>
  <c r="AA347" i="1"/>
  <c r="AA349" i="1"/>
  <c r="AD349" i="1" s="1"/>
  <c r="AH349" i="1" s="1"/>
  <c r="AA363" i="1"/>
  <c r="AD363" i="1" s="1"/>
  <c r="AE363" i="1" s="1"/>
  <c r="AA427" i="1"/>
  <c r="AD427" i="1" s="1"/>
  <c r="AH427" i="1" s="1"/>
  <c r="AA435" i="1"/>
  <c r="AD435" i="1" s="1"/>
  <c r="AE435" i="1" s="1"/>
  <c r="AA437" i="1"/>
  <c r="AD437" i="1" s="1"/>
  <c r="AE437" i="1" s="1"/>
  <c r="AA258" i="1"/>
  <c r="AD258" i="1" s="1"/>
  <c r="AE258" i="1" s="1"/>
  <c r="AA16" i="1"/>
  <c r="AD16" i="1" s="1"/>
  <c r="AH16" i="1" s="1"/>
  <c r="AA24" i="1"/>
  <c r="AA26" i="1"/>
  <c r="AD26" i="1" s="1"/>
  <c r="AE26" i="1" s="1"/>
  <c r="AA56" i="1"/>
  <c r="AA58" i="1"/>
  <c r="AD58" i="1" s="1"/>
  <c r="AH58" i="1" s="1"/>
  <c r="AA87" i="1"/>
  <c r="AD87" i="1" s="1"/>
  <c r="AE87" i="1" s="1"/>
  <c r="AA93" i="1"/>
  <c r="AA124" i="1"/>
  <c r="AA128" i="1"/>
  <c r="AA165" i="1"/>
  <c r="AA171" i="1"/>
  <c r="AD171" i="1" s="1"/>
  <c r="AE171" i="1" s="1"/>
  <c r="AA173" i="1"/>
  <c r="AD173" i="1" s="1"/>
  <c r="AH173" i="1" s="1"/>
  <c r="AA195" i="1"/>
  <c r="AD195" i="1" s="1"/>
  <c r="AE195" i="1" s="1"/>
  <c r="AA197" i="1"/>
  <c r="AA201" i="1"/>
  <c r="AA252" i="1"/>
  <c r="AD252" i="1" s="1"/>
  <c r="AH252" i="1" s="1"/>
  <c r="AA254" i="1"/>
  <c r="AA256" i="1"/>
  <c r="AA291" i="1"/>
  <c r="AA299" i="1"/>
  <c r="AD299" i="1" s="1"/>
  <c r="AH299" i="1" s="1"/>
  <c r="AA301" i="1"/>
  <c r="AD301" i="1" s="1"/>
  <c r="AH301" i="1" s="1"/>
  <c r="AA305" i="1"/>
  <c r="AD305" i="1" s="1"/>
  <c r="AH305" i="1" s="1"/>
  <c r="AA323" i="1"/>
  <c r="AD323" i="1" s="1"/>
  <c r="AH323" i="1" s="1"/>
  <c r="AA325" i="1"/>
  <c r="AD325" i="1" s="1"/>
  <c r="AH325" i="1" s="1"/>
  <c r="AA329" i="1"/>
  <c r="AA360" i="1"/>
  <c r="AA379" i="1"/>
  <c r="AD379" i="1" s="1"/>
  <c r="AA387" i="1"/>
  <c r="AD387" i="1" s="1"/>
  <c r="AH387" i="1" s="1"/>
  <c r="AA389" i="1"/>
  <c r="AD389" i="1" s="1"/>
  <c r="AH389" i="1" s="1"/>
  <c r="AA401" i="1"/>
  <c r="AD401" i="1" s="1"/>
  <c r="AH401" i="1" s="1"/>
  <c r="AA409" i="1"/>
  <c r="AD409" i="1" s="1"/>
  <c r="AH409" i="1" s="1"/>
  <c r="AA220" i="1"/>
  <c r="AD220" i="1" s="1"/>
  <c r="AH220" i="1" s="1"/>
  <c r="AA424" i="1"/>
  <c r="AD424" i="1" s="1"/>
  <c r="AE424" i="1" s="1"/>
  <c r="AA145" i="1"/>
  <c r="AD145" i="1" s="1"/>
  <c r="AA149" i="1"/>
  <c r="AA153" i="1"/>
  <c r="AD153" i="1" s="1"/>
  <c r="AE153" i="1" s="1"/>
  <c r="AA205" i="1"/>
  <c r="AD205" i="1" s="1"/>
  <c r="AH205" i="1" s="1"/>
  <c r="AA211" i="1"/>
  <c r="AA217" i="1"/>
  <c r="AD217" i="1" s="1"/>
  <c r="AH217" i="1" s="1"/>
  <c r="AA246" i="1"/>
  <c r="AA269" i="1"/>
  <c r="AA281" i="1"/>
  <c r="AD281" i="1" s="1"/>
  <c r="AH281" i="1" s="1"/>
  <c r="AA333" i="1"/>
  <c r="AA339" i="1"/>
  <c r="AD339" i="1" s="1"/>
  <c r="AH339" i="1" s="1"/>
  <c r="AA341" i="1"/>
  <c r="AD341" i="1" s="1"/>
  <c r="AH341" i="1" s="1"/>
  <c r="AA405" i="1"/>
  <c r="AD405" i="1" s="1"/>
  <c r="AH405" i="1" s="1"/>
  <c r="AA417" i="1"/>
  <c r="AD417" i="1" s="1"/>
  <c r="AE417" i="1" s="1"/>
  <c r="AA156" i="1"/>
  <c r="AA160" i="1"/>
  <c r="AD160" i="1" s="1"/>
  <c r="AE160" i="1" s="1"/>
  <c r="AA224" i="1"/>
  <c r="AD224" i="1" s="1"/>
  <c r="AE224" i="1" s="1"/>
  <c r="AA288" i="1"/>
  <c r="AE293" i="1"/>
  <c r="AH157" i="1"/>
  <c r="AA40" i="1"/>
  <c r="AD40" i="1" s="1"/>
  <c r="AH40" i="1" s="1"/>
  <c r="AA42" i="1"/>
  <c r="AA65" i="1"/>
  <c r="AD65" i="1" s="1"/>
  <c r="AH65" i="1" s="1"/>
  <c r="AA76" i="1"/>
  <c r="AD76" i="1" s="1"/>
  <c r="AH76" i="1" s="1"/>
  <c r="AA82" i="1"/>
  <c r="AD82" i="1" s="1"/>
  <c r="AH82" i="1" s="1"/>
  <c r="AA105" i="1"/>
  <c r="AD105" i="1" s="1"/>
  <c r="AE105" i="1" s="1"/>
  <c r="AA130" i="1"/>
  <c r="AD130" i="1" s="1"/>
  <c r="AH130" i="1" s="1"/>
  <c r="AA132" i="1"/>
  <c r="AA134" i="1"/>
  <c r="AD134" i="1" s="1"/>
  <c r="AH134" i="1" s="1"/>
  <c r="AA136" i="1"/>
  <c r="AD136" i="1" s="1"/>
  <c r="AE136" i="1" s="1"/>
  <c r="AA138" i="1"/>
  <c r="AA163" i="1"/>
  <c r="AD163" i="1" s="1"/>
  <c r="AH163" i="1" s="1"/>
  <c r="AA169" i="1"/>
  <c r="AD169" i="1" s="1"/>
  <c r="AE169" i="1" s="1"/>
  <c r="AA194" i="1"/>
  <c r="AD194" i="1" s="1"/>
  <c r="AE194" i="1" s="1"/>
  <c r="AA198" i="1"/>
  <c r="AD198" i="1" s="1"/>
  <c r="AH198" i="1" s="1"/>
  <c r="AA200" i="1"/>
  <c r="AD200" i="1" s="1"/>
  <c r="AH200" i="1" s="1"/>
  <c r="AA233" i="1"/>
  <c r="AD233" i="1" s="1"/>
  <c r="AA260" i="1"/>
  <c r="AD260" i="1" s="1"/>
  <c r="AE260" i="1" s="1"/>
  <c r="AA264" i="1"/>
  <c r="AA297" i="1"/>
  <c r="AD297" i="1" s="1"/>
  <c r="AH297" i="1" s="1"/>
  <c r="AA324" i="1"/>
  <c r="AD324" i="1" s="1"/>
  <c r="AE324" i="1" s="1"/>
  <c r="AA326" i="1"/>
  <c r="AD326" i="1" s="1"/>
  <c r="AE326" i="1" s="1"/>
  <c r="AA328" i="1"/>
  <c r="AA362" i="1"/>
  <c r="AD362" i="1" s="1"/>
  <c r="AE362" i="1" s="1"/>
  <c r="AA364" i="1"/>
  <c r="AD364" i="1" s="1"/>
  <c r="AE364" i="1" s="1"/>
  <c r="AA385" i="1"/>
  <c r="AD385" i="1" s="1"/>
  <c r="AH385" i="1" s="1"/>
  <c r="AA433" i="1"/>
  <c r="AD433" i="1" s="1"/>
  <c r="AE433" i="1" s="1"/>
  <c r="AA344" i="1"/>
  <c r="AD344" i="1" s="1"/>
  <c r="AE344" i="1" s="1"/>
  <c r="AA376" i="1"/>
  <c r="AD376" i="1" s="1"/>
  <c r="AE376" i="1" s="1"/>
  <c r="AH393" i="1"/>
  <c r="AE350" i="1"/>
  <c r="AH350" i="1"/>
  <c r="AA122" i="1"/>
  <c r="AA186" i="1"/>
  <c r="AD186" i="1" s="1"/>
  <c r="AH186" i="1" s="1"/>
  <c r="AA314" i="1"/>
  <c r="AD314" i="1" s="1"/>
  <c r="AE314" i="1" s="1"/>
  <c r="AE83" i="1"/>
  <c r="AH83" i="1"/>
  <c r="AE146" i="1"/>
  <c r="AA12" i="1"/>
  <c r="AD12" i="1" s="1"/>
  <c r="AH12" i="1" s="1"/>
  <c r="AA14" i="1"/>
  <c r="AD14" i="1" s="1"/>
  <c r="AH14" i="1" s="1"/>
  <c r="AA44" i="1"/>
  <c r="AD44" i="1" s="1"/>
  <c r="AE44" i="1" s="1"/>
  <c r="AA46" i="1"/>
  <c r="AA68" i="1"/>
  <c r="AA70" i="1"/>
  <c r="AD70" i="1" s="1"/>
  <c r="AH70" i="1" s="1"/>
  <c r="AA79" i="1"/>
  <c r="AA99" i="1"/>
  <c r="AA108" i="1"/>
  <c r="AD108" i="1" s="1"/>
  <c r="AH108" i="1" s="1"/>
  <c r="AA110" i="1"/>
  <c r="AD110" i="1" s="1"/>
  <c r="AH110" i="1" s="1"/>
  <c r="AA123" i="1"/>
  <c r="AD123" i="1" s="1"/>
  <c r="AE123" i="1" s="1"/>
  <c r="AA129" i="1"/>
  <c r="AA142" i="1"/>
  <c r="AD142" i="1" s="1"/>
  <c r="AH142" i="1" s="1"/>
  <c r="AA144" i="1"/>
  <c r="AD144" i="1" s="1"/>
  <c r="AH144" i="1" s="1"/>
  <c r="AA161" i="1"/>
  <c r="AD161" i="1" s="1"/>
  <c r="AH161" i="1" s="1"/>
  <c r="AA172" i="1"/>
  <c r="AD172" i="1" s="1"/>
  <c r="AE172" i="1" s="1"/>
  <c r="AA181" i="1"/>
  <c r="AD181" i="1" s="1"/>
  <c r="AH181" i="1" s="1"/>
  <c r="AA187" i="1"/>
  <c r="AD187" i="1" s="1"/>
  <c r="AE187" i="1" s="1"/>
  <c r="AA193" i="1"/>
  <c r="AD193" i="1" s="1"/>
  <c r="AH193" i="1" s="1"/>
  <c r="AA204" i="1"/>
  <c r="AA206" i="1"/>
  <c r="AD206" i="1" s="1"/>
  <c r="AH206" i="1" s="1"/>
  <c r="AA208" i="1"/>
  <c r="AD208" i="1" s="1"/>
  <c r="AH208" i="1" s="1"/>
  <c r="AA213" i="1"/>
  <c r="AD213" i="1" s="1"/>
  <c r="AH213" i="1" s="1"/>
  <c r="AA219" i="1"/>
  <c r="AD219" i="1" s="1"/>
  <c r="AH219" i="1" s="1"/>
  <c r="AA225" i="1"/>
  <c r="AA236" i="1"/>
  <c r="AD236" i="1" s="1"/>
  <c r="AH236" i="1" s="1"/>
  <c r="AA238" i="1"/>
  <c r="AD238" i="1" s="1"/>
  <c r="AH238" i="1" s="1"/>
  <c r="AA245" i="1"/>
  <c r="AD245" i="1" s="1"/>
  <c r="AE245" i="1" s="1"/>
  <c r="AA257" i="1"/>
  <c r="AD257" i="1" s="1"/>
  <c r="AH257" i="1" s="1"/>
  <c r="AA268" i="1"/>
  <c r="AA272" i="1"/>
  <c r="AD272" i="1" s="1"/>
  <c r="AE272" i="1" s="1"/>
  <c r="AA277" i="1"/>
  <c r="AA289" i="1"/>
  <c r="AA304" i="1"/>
  <c r="AD304" i="1" s="1"/>
  <c r="AE304" i="1" s="1"/>
  <c r="AA321" i="1"/>
  <c r="AA332" i="1"/>
  <c r="AD332" i="1" s="1"/>
  <c r="AH332" i="1" s="1"/>
  <c r="AA345" i="1"/>
  <c r="AD345" i="1" s="1"/>
  <c r="AH345" i="1" s="1"/>
  <c r="AA361" i="1"/>
  <c r="AA373" i="1"/>
  <c r="AD373" i="1" s="1"/>
  <c r="AE373" i="1" s="1"/>
  <c r="AA390" i="1"/>
  <c r="AD390" i="1" s="1"/>
  <c r="AH390" i="1" s="1"/>
  <c r="AA413" i="1"/>
  <c r="AD413" i="1" s="1"/>
  <c r="AE413" i="1" s="1"/>
  <c r="AA425" i="1"/>
  <c r="AD425" i="1" s="1"/>
  <c r="AE425" i="1" s="1"/>
  <c r="AA438" i="1"/>
  <c r="AD438" i="1" s="1"/>
  <c r="AE438" i="1" s="1"/>
  <c r="AA440" i="1"/>
  <c r="AD440" i="1" s="1"/>
  <c r="AE440" i="1" s="1"/>
  <c r="AA445" i="1"/>
  <c r="AD445" i="1" s="1"/>
  <c r="AE445" i="1" s="1"/>
  <c r="AA66" i="1"/>
  <c r="AD66" i="1" s="1"/>
  <c r="AH66" i="1" s="1"/>
  <c r="AA28" i="1"/>
  <c r="AA30" i="1"/>
  <c r="AA60" i="1"/>
  <c r="AD60" i="1" s="1"/>
  <c r="AH60" i="1" s="1"/>
  <c r="AA62" i="1"/>
  <c r="AA67" i="1"/>
  <c r="AA78" i="1"/>
  <c r="AA89" i="1"/>
  <c r="AA109" i="1"/>
  <c r="AD109" i="1" s="1"/>
  <c r="AE109" i="1" s="1"/>
  <c r="AA113" i="1"/>
  <c r="AA126" i="1"/>
  <c r="AD126" i="1" s="1"/>
  <c r="AH126" i="1" s="1"/>
  <c r="AA158" i="1"/>
  <c r="AD158" i="1" s="1"/>
  <c r="AH158" i="1" s="1"/>
  <c r="AA177" i="1"/>
  <c r="AD177" i="1" s="1"/>
  <c r="AH177" i="1" s="1"/>
  <c r="AA203" i="1"/>
  <c r="AA209" i="1"/>
  <c r="AA222" i="1"/>
  <c r="AD222" i="1" s="1"/>
  <c r="AE222" i="1" s="1"/>
  <c r="AA235" i="1"/>
  <c r="AD235" i="1" s="1"/>
  <c r="AH235" i="1" s="1"/>
  <c r="AA241" i="1"/>
  <c r="AA273" i="1"/>
  <c r="AD273" i="1" s="1"/>
  <c r="AH273" i="1" s="1"/>
  <c r="AA337" i="1"/>
  <c r="AA353" i="1"/>
  <c r="AD353" i="1" s="1"/>
  <c r="AH353" i="1" s="1"/>
  <c r="AA369" i="1"/>
  <c r="AD369" i="1" s="1"/>
  <c r="AH369" i="1" s="1"/>
  <c r="AA441" i="1"/>
  <c r="AD441" i="1" s="1"/>
  <c r="AH441" i="1" s="1"/>
  <c r="AH53" i="1"/>
  <c r="AE403" i="1"/>
  <c r="AH178" i="1"/>
  <c r="AH120" i="1"/>
  <c r="AA18" i="1"/>
  <c r="AD18" i="1" s="1"/>
  <c r="AE18" i="1" s="1"/>
  <c r="AA25" i="1"/>
  <c r="AD25" i="1" s="1"/>
  <c r="AH25" i="1" s="1"/>
  <c r="AA32" i="1"/>
  <c r="AD32" i="1" s="1"/>
  <c r="AH32" i="1" s="1"/>
  <c r="AA34" i="1"/>
  <c r="AD34" i="1" s="1"/>
  <c r="AE34" i="1" s="1"/>
  <c r="AA48" i="1"/>
  <c r="AD48" i="1" s="1"/>
  <c r="AH48" i="1" s="1"/>
  <c r="AA50" i="1"/>
  <c r="AD50" i="1" s="1"/>
  <c r="AE50" i="1" s="1"/>
  <c r="AE411" i="1"/>
  <c r="AH355" i="1"/>
  <c r="AH346" i="1"/>
  <c r="AH258" i="1"/>
  <c r="AA11" i="1"/>
  <c r="AA13" i="1"/>
  <c r="AA20" i="1"/>
  <c r="AA22" i="1"/>
  <c r="AA27" i="1"/>
  <c r="AD27" i="1" s="1"/>
  <c r="AH27" i="1" s="1"/>
  <c r="AA29" i="1"/>
  <c r="AD29" i="1" s="1"/>
  <c r="AE29" i="1" s="1"/>
  <c r="AA36" i="1"/>
  <c r="AD36" i="1" s="1"/>
  <c r="AH36" i="1" s="1"/>
  <c r="AA38" i="1"/>
  <c r="AA43" i="1"/>
  <c r="AA45" i="1"/>
  <c r="AD45" i="1" s="1"/>
  <c r="AE45" i="1" s="1"/>
  <c r="AA52" i="1"/>
  <c r="AD52" i="1" s="1"/>
  <c r="AA54" i="1"/>
  <c r="AD54" i="1" s="1"/>
  <c r="AE54" i="1" s="1"/>
  <c r="AA61" i="1"/>
  <c r="AD61" i="1" s="1"/>
  <c r="AE61" i="1" s="1"/>
  <c r="AA84" i="1"/>
  <c r="AA86" i="1"/>
  <c r="AD86" i="1" s="1"/>
  <c r="AH86" i="1" s="1"/>
  <c r="AA111" i="1"/>
  <c r="AA119" i="1"/>
  <c r="AD119" i="1" s="1"/>
  <c r="AE119" i="1" s="1"/>
  <c r="AA127" i="1"/>
  <c r="AD127" i="1" s="1"/>
  <c r="AH127" i="1" s="1"/>
  <c r="AA135" i="1"/>
  <c r="AA151" i="1"/>
  <c r="AD151" i="1" s="1"/>
  <c r="AH151" i="1" s="1"/>
  <c r="AA183" i="1"/>
  <c r="AD183" i="1" s="1"/>
  <c r="AE183" i="1" s="1"/>
  <c r="AA191" i="1"/>
  <c r="AD191" i="1" s="1"/>
  <c r="AH191" i="1" s="1"/>
  <c r="AA199" i="1"/>
  <c r="AA207" i="1"/>
  <c r="AD207" i="1" s="1"/>
  <c r="AH207" i="1" s="1"/>
  <c r="AA215" i="1"/>
  <c r="AA231" i="1"/>
  <c r="AA239" i="1"/>
  <c r="AD239" i="1" s="1"/>
  <c r="AE239" i="1" s="1"/>
  <c r="AA247" i="1"/>
  <c r="AD247" i="1" s="1"/>
  <c r="AH247" i="1" s="1"/>
  <c r="AA255" i="1"/>
  <c r="AD255" i="1" s="1"/>
  <c r="AE255" i="1" s="1"/>
  <c r="AA263" i="1"/>
  <c r="AA271" i="1"/>
  <c r="AD271" i="1" s="1"/>
  <c r="AH271" i="1" s="1"/>
  <c r="AA279" i="1"/>
  <c r="AA287" i="1"/>
  <c r="AD287" i="1" s="1"/>
  <c r="AH287" i="1" s="1"/>
  <c r="AA295" i="1"/>
  <c r="AA303" i="1"/>
  <c r="AA311" i="1"/>
  <c r="AA319" i="1"/>
  <c r="AD319" i="1" s="1"/>
  <c r="AE319" i="1" s="1"/>
  <c r="AA327" i="1"/>
  <c r="AD327" i="1" s="1"/>
  <c r="AE327" i="1" s="1"/>
  <c r="AA335" i="1"/>
  <c r="AD335" i="1" s="1"/>
  <c r="AH335" i="1" s="1"/>
  <c r="AA343" i="1"/>
  <c r="AA351" i="1"/>
  <c r="AD351" i="1" s="1"/>
  <c r="AH351" i="1" s="1"/>
  <c r="AA359" i="1"/>
  <c r="AD359" i="1" s="1"/>
  <c r="AE359" i="1" s="1"/>
  <c r="AA367" i="1"/>
  <c r="AD367" i="1" s="1"/>
  <c r="AE367" i="1" s="1"/>
  <c r="AA375" i="1"/>
  <c r="AD375" i="1" s="1"/>
  <c r="AH375" i="1" s="1"/>
  <c r="AA383" i="1"/>
  <c r="AD383" i="1" s="1"/>
  <c r="AA391" i="1"/>
  <c r="AD391" i="1" s="1"/>
  <c r="AE391" i="1" s="1"/>
  <c r="AA399" i="1"/>
  <c r="AD399" i="1" s="1"/>
  <c r="AE399" i="1" s="1"/>
  <c r="AA407" i="1"/>
  <c r="AD407" i="1" s="1"/>
  <c r="AH407" i="1" s="1"/>
  <c r="AA415" i="1"/>
  <c r="AD415" i="1" s="1"/>
  <c r="AE415" i="1" s="1"/>
  <c r="AA423" i="1"/>
  <c r="AD423" i="1" s="1"/>
  <c r="AE423" i="1" s="1"/>
  <c r="AA431" i="1"/>
  <c r="AD431" i="1" s="1"/>
  <c r="AH431" i="1" s="1"/>
  <c r="AA439" i="1"/>
  <c r="AD439" i="1" s="1"/>
  <c r="AH439" i="1" s="1"/>
  <c r="AA447" i="1"/>
  <c r="AD447" i="1" s="1"/>
  <c r="AH447" i="1" s="1"/>
  <c r="AA85" i="1"/>
  <c r="AA97" i="1"/>
  <c r="AD97" i="1" s="1"/>
  <c r="AH97" i="1" s="1"/>
  <c r="AA100" i="1"/>
  <c r="AD100" i="1" s="1"/>
  <c r="AE100" i="1" s="1"/>
  <c r="AA102" i="1"/>
  <c r="AD102" i="1" s="1"/>
  <c r="AH102" i="1" s="1"/>
  <c r="AE127" i="1"/>
  <c r="AE217" i="1"/>
  <c r="AH94" i="1"/>
  <c r="AE94" i="1"/>
  <c r="AE305" i="1"/>
  <c r="AE261" i="1"/>
  <c r="AH150" i="1"/>
  <c r="AE150" i="1"/>
  <c r="AH381" i="1"/>
  <c r="AE381" i="1"/>
  <c r="AH294" i="1"/>
  <c r="AE17" i="1"/>
  <c r="AA59" i="1"/>
  <c r="AD59" i="1" s="1"/>
  <c r="AE59" i="1" s="1"/>
  <c r="AA64" i="1"/>
  <c r="AA72" i="1"/>
  <c r="AD72" i="1" s="1"/>
  <c r="AA75" i="1"/>
  <c r="AA80" i="1"/>
  <c r="AD80" i="1" s="1"/>
  <c r="AA96" i="1"/>
  <c r="AD96" i="1" s="1"/>
  <c r="AH96" i="1" s="1"/>
  <c r="AE249" i="1"/>
  <c r="AH147" i="1"/>
  <c r="AE82" i="1"/>
  <c r="AH419" i="1"/>
  <c r="AE419" i="1"/>
  <c r="AE340" i="1"/>
  <c r="AH340" i="1"/>
  <c r="AH446" i="1"/>
  <c r="AE446" i="1"/>
  <c r="AH430" i="1"/>
  <c r="AE430" i="1"/>
  <c r="AE428" i="1"/>
  <c r="AH428" i="1"/>
  <c r="AH414" i="1"/>
  <c r="AE414" i="1"/>
  <c r="AE406" i="1"/>
  <c r="AH406" i="1"/>
  <c r="AE398" i="1"/>
  <c r="AH398" i="1"/>
  <c r="AH426" i="1"/>
  <c r="AE426" i="1"/>
  <c r="AE443" i="1"/>
  <c r="AH443" i="1"/>
  <c r="AH437" i="1"/>
  <c r="AH434" i="1"/>
  <c r="AE434" i="1"/>
  <c r="AE432" i="1"/>
  <c r="AH432" i="1"/>
  <c r="AE421" i="1"/>
  <c r="AH421" i="1"/>
  <c r="AH418" i="1"/>
  <c r="AE418" i="1"/>
  <c r="AE416" i="1"/>
  <c r="AH416" i="1"/>
  <c r="AH392" i="1"/>
  <c r="AH316" i="1"/>
  <c r="AH442" i="1"/>
  <c r="AE442" i="1"/>
  <c r="AE429" i="1"/>
  <c r="AH429" i="1"/>
  <c r="AE444" i="1"/>
  <c r="AH444" i="1"/>
  <c r="AE448" i="1"/>
  <c r="AH448" i="1"/>
  <c r="AH438" i="1"/>
  <c r="AE436" i="1"/>
  <c r="AH436" i="1"/>
  <c r="AH422" i="1"/>
  <c r="AE422" i="1"/>
  <c r="AE420" i="1"/>
  <c r="AH420" i="1"/>
  <c r="AH415" i="1"/>
  <c r="AE332" i="1"/>
  <c r="AE184" i="1"/>
  <c r="AH184" i="1"/>
  <c r="AA412" i="1"/>
  <c r="AD412" i="1" s="1"/>
  <c r="AA404" i="1"/>
  <c r="AD404" i="1" s="1"/>
  <c r="AA378" i="1"/>
  <c r="AD378" i="1" s="1"/>
  <c r="AE372" i="1"/>
  <c r="AH372" i="1"/>
  <c r="AE365" i="1"/>
  <c r="AH364" i="1"/>
  <c r="AA338" i="1"/>
  <c r="AA334" i="1"/>
  <c r="AD334" i="1" s="1"/>
  <c r="AA330" i="1"/>
  <c r="AD330" i="1" s="1"/>
  <c r="AA322" i="1"/>
  <c r="AA298" i="1"/>
  <c r="AD298" i="1" s="1"/>
  <c r="AH283" i="1"/>
  <c r="AE283" i="1"/>
  <c r="AH230" i="1"/>
  <c r="AE377" i="1"/>
  <c r="AE323" i="1"/>
  <c r="AH315" i="1"/>
  <c r="AH290" i="1"/>
  <c r="AE285" i="1"/>
  <c r="AE280" i="1"/>
  <c r="AE240" i="1"/>
  <c r="AH240" i="1"/>
  <c r="AE235" i="1"/>
  <c r="AH232" i="1"/>
  <c r="AE228" i="1"/>
  <c r="AH228" i="1"/>
  <c r="AH210" i="1"/>
  <c r="AE148" i="1"/>
  <c r="AH148" i="1"/>
  <c r="AE145" i="1"/>
  <c r="AH145" i="1"/>
  <c r="AH380" i="1"/>
  <c r="AE371" i="1"/>
  <c r="AH371" i="1"/>
  <c r="AE300" i="1"/>
  <c r="AH300" i="1"/>
  <c r="AH275" i="1"/>
  <c r="AE275" i="1"/>
  <c r="AE248" i="1"/>
  <c r="AH248" i="1"/>
  <c r="AH410" i="1"/>
  <c r="AE409" i="1"/>
  <c r="AA408" i="1"/>
  <c r="AD408" i="1" s="1"/>
  <c r="AH402" i="1"/>
  <c r="AA400" i="1"/>
  <c r="AD400" i="1" s="1"/>
  <c r="AA394" i="1"/>
  <c r="AD394" i="1" s="1"/>
  <c r="AA382" i="1"/>
  <c r="AD382" i="1" s="1"/>
  <c r="AE379" i="1"/>
  <c r="AH379" i="1"/>
  <c r="AA358" i="1"/>
  <c r="AD358" i="1" s="1"/>
  <c r="AE358" i="1" s="1"/>
  <c r="AA354" i="1"/>
  <c r="AE351" i="1"/>
  <c r="AE349" i="1"/>
  <c r="AE331" i="1"/>
  <c r="AH331" i="1"/>
  <c r="AH307" i="1"/>
  <c r="AA302" i="1"/>
  <c r="AD302" i="1" s="1"/>
  <c r="AE252" i="1"/>
  <c r="AH227" i="1"/>
  <c r="AE223" i="1"/>
  <c r="AH223" i="1"/>
  <c r="AE176" i="1"/>
  <c r="AH176" i="1"/>
  <c r="AA282" i="1"/>
  <c r="AD282" i="1" s="1"/>
  <c r="AA278" i="1"/>
  <c r="AD278" i="1" s="1"/>
  <c r="AA274" i="1"/>
  <c r="AD274" i="1" s="1"/>
  <c r="AA262" i="1"/>
  <c r="AD262" i="1" s="1"/>
  <c r="AE229" i="1"/>
  <c r="AE196" i="1"/>
  <c r="AH196" i="1"/>
  <c r="AA190" i="1"/>
  <c r="AD190" i="1" s="1"/>
  <c r="AH105" i="1"/>
  <c r="AH259" i="1"/>
  <c r="AE168" i="1"/>
  <c r="AH87" i="1"/>
  <c r="AA286" i="1"/>
  <c r="AD286" i="1" s="1"/>
  <c r="AA270" i="1"/>
  <c r="AD270" i="1" s="1"/>
  <c r="AA266" i="1"/>
  <c r="AA250" i="1"/>
  <c r="AE243" i="1"/>
  <c r="AH243" i="1"/>
  <c r="AA234" i="1"/>
  <c r="AE221" i="1"/>
  <c r="AA202" i="1"/>
  <c r="AA175" i="1"/>
  <c r="AH166" i="1"/>
  <c r="AE104" i="1"/>
  <c r="AH104" i="1"/>
  <c r="AH140" i="1"/>
  <c r="AA139" i="1"/>
  <c r="AE116" i="1"/>
  <c r="AH116" i="1"/>
  <c r="AE112" i="1"/>
  <c r="AH112" i="1"/>
  <c r="AA91" i="1"/>
  <c r="AD91" i="1" s="1"/>
  <c r="AH88" i="1"/>
  <c r="AE88" i="1"/>
  <c r="AH35" i="1"/>
  <c r="AE19" i="1"/>
  <c r="AE164" i="1"/>
  <c r="AH34" i="1"/>
  <c r="AA167" i="1"/>
  <c r="AD167" i="1" s="1"/>
  <c r="AA159" i="1"/>
  <c r="AD159" i="1" s="1"/>
  <c r="AA143" i="1"/>
  <c r="AA131" i="1"/>
  <c r="AD131" i="1" s="1"/>
  <c r="AA103" i="1"/>
  <c r="AD103" i="1" s="1"/>
  <c r="AA95" i="1"/>
  <c r="AD95" i="1" s="1"/>
  <c r="AA33" i="1"/>
  <c r="AD33" i="1" s="1"/>
  <c r="AE10" i="1"/>
  <c r="AH10" i="1"/>
  <c r="AA81" i="1"/>
  <c r="AD81" i="1" s="1"/>
  <c r="AA77" i="1"/>
  <c r="AD77" i="1" s="1"/>
  <c r="AA73" i="1"/>
  <c r="AD73" i="1" s="1"/>
  <c r="AE66" i="1"/>
  <c r="AA57" i="1"/>
  <c r="AD57" i="1" s="1"/>
  <c r="AA49" i="1"/>
  <c r="AD49" i="1" s="1"/>
  <c r="AA41" i="1"/>
  <c r="AA37" i="1"/>
  <c r="AD37" i="1" s="1"/>
  <c r="AH388" i="1" l="1"/>
  <c r="AE356" i="1"/>
  <c r="AH370" i="1"/>
  <c r="AE219" i="1"/>
  <c r="AH224" i="1"/>
  <c r="AE174" i="1"/>
  <c r="AE267" i="1"/>
  <c r="AH374" i="1"/>
  <c r="AH391" i="1"/>
  <c r="AH413" i="1"/>
  <c r="AE251" i="1"/>
  <c r="AE114" i="1"/>
  <c r="AH296" i="1"/>
  <c r="AE106" i="1"/>
  <c r="AE253" i="1"/>
  <c r="AH284" i="1"/>
  <c r="AH386" i="1"/>
  <c r="AE301" i="1"/>
  <c r="AE185" i="1"/>
  <c r="AH137" i="1"/>
  <c r="AH255" i="1"/>
  <c r="AE401" i="1"/>
  <c r="AH92" i="1"/>
  <c r="AH352" i="1"/>
  <c r="AH435" i="1"/>
  <c r="AE281" i="1"/>
  <c r="AE198" i="1"/>
  <c r="AE200" i="1"/>
  <c r="AE179" i="1"/>
  <c r="AE273" i="1"/>
  <c r="AH226" i="1"/>
  <c r="AE162" i="1"/>
  <c r="AE130" i="1"/>
  <c r="AH160" i="1"/>
  <c r="AE74" i="1"/>
  <c r="AE170" i="1"/>
  <c r="AH216" i="1"/>
  <c r="AE325" i="1"/>
  <c r="AE336" i="1"/>
  <c r="AH182" i="1"/>
  <c r="AE313" i="1"/>
  <c r="AH218" i="1"/>
  <c r="AH368" i="1"/>
  <c r="AH440" i="1"/>
  <c r="AE357" i="1"/>
  <c r="AH373" i="1"/>
  <c r="AH397" i="1"/>
  <c r="AE58" i="1"/>
  <c r="AH344" i="1"/>
  <c r="AH310" i="1"/>
  <c r="AE384" i="1"/>
  <c r="AE65" i="1"/>
  <c r="AE173" i="1"/>
  <c r="AH153" i="1"/>
  <c r="AE339" i="1"/>
  <c r="AE309" i="1"/>
  <c r="AH26" i="1"/>
  <c r="AH260" i="1"/>
  <c r="AH136" i="1"/>
  <c r="AH123" i="1"/>
  <c r="AE154" i="1"/>
  <c r="AH180" i="1"/>
  <c r="AE395" i="1"/>
  <c r="AH327" i="1"/>
  <c r="AH366" i="1"/>
  <c r="AE387" i="1"/>
  <c r="AH423" i="1"/>
  <c r="AH171" i="1"/>
  <c r="AH194" i="1"/>
  <c r="AH44" i="1"/>
  <c r="AH55" i="1"/>
  <c r="AE144" i="1"/>
  <c r="AH39" i="1"/>
  <c r="AH50" i="1"/>
  <c r="AE191" i="1"/>
  <c r="AH239" i="1"/>
  <c r="AE299" i="1"/>
  <c r="AE317" i="1"/>
  <c r="AE335" i="1"/>
  <c r="AH396" i="1"/>
  <c r="AE220" i="1"/>
  <c r="AH363" i="1"/>
  <c r="AH29" i="1"/>
  <c r="AE238" i="1"/>
  <c r="AE353" i="1"/>
  <c r="AH195" i="1"/>
  <c r="AE441" i="1"/>
  <c r="AE16" i="1"/>
  <c r="AE205" i="1"/>
  <c r="AE76" i="1"/>
  <c r="AE151" i="1"/>
  <c r="AH54" i="1"/>
  <c r="AE97" i="1"/>
  <c r="AH23" i="1"/>
  <c r="AE213" i="1"/>
  <c r="AE163" i="1"/>
  <c r="AE161" i="1"/>
  <c r="AE297" i="1"/>
  <c r="AH367" i="1"/>
  <c r="AH47" i="1"/>
  <c r="AH424" i="1"/>
  <c r="AH399" i="1"/>
  <c r="AE427" i="1"/>
  <c r="AH433" i="1"/>
  <c r="AE98" i="1"/>
  <c r="AH107" i="1"/>
  <c r="AH318" i="1"/>
  <c r="AE390" i="1"/>
  <c r="AE341" i="1"/>
  <c r="AH245" i="1"/>
  <c r="AE389" i="1"/>
  <c r="AH272" i="1"/>
  <c r="AE439" i="1"/>
  <c r="AE186" i="1"/>
  <c r="AH362" i="1"/>
  <c r="AE86" i="1"/>
  <c r="AH187" i="1"/>
  <c r="AH425" i="1"/>
  <c r="AH417" i="1"/>
  <c r="AH233" i="1"/>
  <c r="AE233" i="1"/>
  <c r="AE27" i="1"/>
  <c r="AH169" i="1"/>
  <c r="AE70" i="1"/>
  <c r="AH109" i="1"/>
  <c r="AE134" i="1"/>
  <c r="AE287" i="1"/>
  <c r="AH304" i="1"/>
  <c r="AE208" i="1"/>
  <c r="AH314" i="1"/>
  <c r="AE236" i="1"/>
  <c r="AH359" i="1"/>
  <c r="AE385" i="1"/>
  <c r="AE14" i="1"/>
  <c r="AE405" i="1"/>
  <c r="AH324" i="1"/>
  <c r="AH326" i="1"/>
  <c r="AH45" i="1"/>
  <c r="AE25" i="1"/>
  <c r="AH119" i="1"/>
  <c r="AE110" i="1"/>
  <c r="AE177" i="1"/>
  <c r="AE40" i="1"/>
  <c r="AE142" i="1"/>
  <c r="AE108" i="1"/>
  <c r="AE206" i="1"/>
  <c r="AH18" i="1"/>
  <c r="AH61" i="1"/>
  <c r="AE158" i="1"/>
  <c r="AH183" i="1"/>
  <c r="AH319" i="1"/>
  <c r="AE447" i="1"/>
  <c r="AE60" i="1"/>
  <c r="AE102" i="1"/>
  <c r="AH376" i="1"/>
  <c r="AE48" i="1"/>
  <c r="AE247" i="1"/>
  <c r="AH172" i="1"/>
  <c r="AE181" i="1"/>
  <c r="AE257" i="1"/>
  <c r="AH445" i="1"/>
  <c r="AE12" i="1"/>
  <c r="AH222" i="1"/>
  <c r="AE126" i="1"/>
  <c r="AE193" i="1"/>
  <c r="AE207" i="1"/>
  <c r="AE369" i="1"/>
  <c r="AE375" i="1"/>
  <c r="AE345" i="1"/>
  <c r="AE77" i="1"/>
  <c r="AH77" i="1"/>
  <c r="AH100" i="1"/>
  <c r="AE32" i="1"/>
  <c r="AH59" i="1"/>
  <c r="AE96" i="1"/>
  <c r="AE271" i="1"/>
  <c r="AE431" i="1"/>
  <c r="AE407" i="1"/>
  <c r="AH52" i="1"/>
  <c r="AE52" i="1"/>
  <c r="AE36" i="1"/>
  <c r="AE298" i="1"/>
  <c r="AH298" i="1"/>
  <c r="AE383" i="1"/>
  <c r="AH383" i="1"/>
  <c r="AH80" i="1"/>
  <c r="AE80" i="1"/>
  <c r="AH72" i="1"/>
  <c r="AE72" i="1"/>
  <c r="AE408" i="1"/>
  <c r="AH408" i="1"/>
  <c r="AE81" i="1"/>
  <c r="AH81" i="1"/>
  <c r="AE103" i="1"/>
  <c r="AH103" i="1"/>
  <c r="AE167" i="1"/>
  <c r="AH167" i="1"/>
  <c r="AE270" i="1"/>
  <c r="AH270" i="1"/>
  <c r="AE282" i="1"/>
  <c r="AH282" i="1"/>
  <c r="AE400" i="1"/>
  <c r="AH400" i="1"/>
  <c r="AE412" i="1"/>
  <c r="AH412" i="1"/>
  <c r="AE159" i="1"/>
  <c r="AH159" i="1"/>
  <c r="AE404" i="1"/>
  <c r="AH404" i="1"/>
  <c r="AE33" i="1"/>
  <c r="AH33" i="1"/>
  <c r="AE95" i="1"/>
  <c r="AH95" i="1"/>
  <c r="AE91" i="1"/>
  <c r="AH91" i="1"/>
  <c r="AE286" i="1"/>
  <c r="AH286" i="1"/>
  <c r="AE190" i="1"/>
  <c r="AH190" i="1"/>
  <c r="AE262" i="1"/>
  <c r="AH262" i="1"/>
  <c r="AE302" i="1"/>
  <c r="AH302" i="1"/>
  <c r="AE382" i="1"/>
  <c r="AH382" i="1"/>
  <c r="AE394" i="1"/>
  <c r="AH394" i="1"/>
  <c r="AE330" i="1"/>
  <c r="AH330" i="1"/>
  <c r="AE378" i="1"/>
  <c r="AH378" i="1"/>
  <c r="AE57" i="1"/>
  <c r="AH57" i="1"/>
  <c r="AE131" i="1"/>
  <c r="AH131" i="1"/>
  <c r="AE278" i="1"/>
  <c r="AH278" i="1"/>
  <c r="AE37" i="1"/>
  <c r="AH37" i="1"/>
  <c r="AE49" i="1"/>
  <c r="AH49" i="1"/>
  <c r="AE73" i="1"/>
  <c r="AH73" i="1"/>
  <c r="AE274" i="1"/>
  <c r="AH274" i="1"/>
  <c r="AE334" i="1"/>
  <c r="AH334" i="1"/>
  <c r="Y450" i="1" l="1"/>
  <c r="X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AF450" i="1"/>
  <c r="U450" i="1" l="1"/>
  <c r="Z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x16 is for the six districts beginning to include RTHI in their NSS.  See 7/31/15 &amp; 7/23/15 notes.</t>
        </r>
      </text>
    </comment>
  </commentList>
</comments>
</file>

<file path=xl/sharedStrings.xml><?xml version="1.0" encoding="utf-8"?>
<sst xmlns="http://schemas.openxmlformats.org/spreadsheetml/2006/main" count="1288" uniqueCount="543">
  <si>
    <t xml:space="preserve"> </t>
  </si>
  <si>
    <t>School Committee</t>
  </si>
  <si>
    <t>Municipal</t>
  </si>
  <si>
    <t>spending</t>
  </si>
  <si>
    <t>FY18</t>
  </si>
  <si>
    <t>Total</t>
  </si>
  <si>
    <t>Sped</t>
  </si>
  <si>
    <t>Sped Tuit</t>
  </si>
  <si>
    <t>count</t>
  </si>
  <si>
    <t>as % of</t>
  </si>
  <si>
    <t>above</t>
  </si>
  <si>
    <t>amt of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</si>
  <si>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</si>
  <si>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</si>
  <si>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</si>
  <si>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</si>
  <si>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</si>
  <si>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</si>
  <si>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</si>
  <si>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</si>
  <si>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</si>
  <si>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</si>
  <si>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</si>
  <si>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</si>
  <si>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</si>
  <si>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</si>
  <si>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</si>
  <si>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</si>
  <si>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</si>
  <si>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</si>
  <si>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</si>
  <si>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</si>
  <si>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</si>
  <si>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</si>
  <si>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</si>
  <si>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</si>
  <si>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</si>
  <si>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</si>
  <si>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</si>
  <si>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</si>
  <si>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</si>
  <si>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</si>
  <si>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</si>
  <si>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</si>
  <si>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</si>
  <si>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f1107</t>
  </si>
  <si>
    <t>j1135</t>
  </si>
  <si>
    <t>f1148</t>
  </si>
  <si>
    <t>f1149</t>
  </si>
  <si>
    <t>f1150</t>
  </si>
  <si>
    <t>f1151</t>
  </si>
  <si>
    <t>f1152</t>
  </si>
  <si>
    <t>f1153</t>
  </si>
  <si>
    <t>f1154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</si>
  <si>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</si>
  <si>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</si>
  <si>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</si>
  <si>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</si>
  <si>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</si>
  <si>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</si>
  <si>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</si>
  <si>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</si>
  <si>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</si>
  <si>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</si>
  <si>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</si>
  <si>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FY18Q4</t>
  </si>
  <si>
    <t>PROJa</t>
  </si>
  <si>
    <t>PROJc</t>
  </si>
  <si>
    <t>PROJd</t>
  </si>
  <si>
    <t>PROJe</t>
  </si>
  <si>
    <t>ABINGTON</t>
  </si>
  <si>
    <t>X</t>
  </si>
  <si>
    <t>ACTON</t>
  </si>
  <si>
    <t>Non-op</t>
  </si>
  <si>
    <t>ACUSHNET</t>
  </si>
  <si>
    <t>ADAMS</t>
  </si>
  <si>
    <t>AGAWAM</t>
  </si>
  <si>
    <t>ALFORD</t>
  </si>
  <si>
    <t>AMESBURY</t>
  </si>
  <si>
    <t>AMHERST</t>
  </si>
  <si>
    <t>ANDOVER</t>
  </si>
  <si>
    <t>x18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</si>
  <si>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</si>
  <si>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</si>
  <si>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</si>
  <si>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</si>
  <si>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</si>
  <si>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</si>
  <si>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</si>
  <si>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</si>
  <si>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</si>
  <si>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</si>
  <si>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</si>
  <si>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</si>
  <si>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</si>
  <si>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</si>
  <si>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</si>
  <si>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</si>
  <si>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</si>
  <si>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</si>
  <si>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</si>
  <si>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</si>
  <si>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</si>
  <si>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</si>
  <si>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</si>
  <si>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</si>
  <si>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</si>
  <si>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</si>
  <si>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</si>
  <si>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</si>
  <si>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</si>
  <si>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</si>
  <si>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</si>
  <si>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</si>
  <si>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</si>
  <si>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</si>
  <si>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</si>
  <si>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X17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</si>
  <si>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</si>
  <si>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</si>
  <si>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</si>
  <si>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</si>
  <si>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</si>
  <si>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</si>
  <si>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</si>
  <si>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</si>
  <si>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</si>
  <si>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</si>
  <si>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</si>
  <si>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</si>
  <si>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</si>
  <si>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</si>
  <si>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</si>
  <si>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</si>
  <si>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</si>
  <si>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</si>
  <si>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</si>
  <si>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</si>
  <si>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</si>
  <si>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</si>
  <si>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</si>
  <si>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</si>
  <si>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</si>
  <si>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</si>
  <si>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</si>
  <si>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</si>
  <si>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</si>
  <si>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</si>
  <si>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</si>
  <si>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</si>
  <si>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</si>
  <si>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</si>
  <si>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</si>
  <si>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</si>
  <si>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</si>
  <si>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</si>
  <si>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</si>
  <si>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</si>
  <si>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</si>
  <si>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</si>
  <si>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</si>
  <si>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</si>
  <si>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</si>
  <si>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</si>
  <si>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</si>
  <si>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</si>
  <si>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</si>
  <si>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</si>
  <si>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</si>
  <si>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</si>
  <si>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</si>
  <si>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</si>
  <si>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</si>
  <si>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</si>
  <si>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</si>
  <si>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</si>
  <si>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</si>
  <si>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</si>
  <si>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</si>
  <si>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</si>
  <si>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</si>
  <si>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</si>
  <si>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</si>
  <si>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</si>
  <si>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</si>
  <si>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</si>
  <si>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</si>
  <si>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</si>
  <si>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</si>
  <si>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</si>
  <si>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</si>
  <si>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</si>
  <si>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</si>
  <si>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</si>
  <si>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</si>
  <si>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</si>
  <si>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</si>
  <si>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</si>
  <si>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</si>
  <si>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</si>
  <si>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</si>
  <si>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</si>
  <si>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</si>
  <si>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</si>
  <si>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</si>
  <si>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</si>
  <si>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</si>
  <si>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</si>
  <si>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</si>
  <si>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</si>
  <si>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</si>
  <si>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</si>
  <si>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</si>
  <si>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</si>
  <si>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</si>
  <si>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</si>
  <si>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</si>
  <si>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</si>
  <si>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</si>
  <si>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</si>
  <si>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</si>
  <si>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</si>
  <si>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</si>
  <si>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</si>
  <si>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</si>
  <si>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</si>
  <si>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</si>
  <si>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</si>
  <si>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</si>
  <si>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</si>
  <si>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</si>
  <si>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</si>
  <si>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</si>
  <si>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</si>
  <si>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</si>
  <si>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</si>
  <si>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</si>
  <si>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X16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</si>
  <si>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</si>
  <si>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</si>
  <si>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</si>
  <si>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</si>
  <si>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</si>
  <si>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</si>
  <si>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</si>
  <si>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</si>
  <si>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</si>
  <si>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</si>
  <si>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</si>
  <si>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</si>
  <si>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</si>
  <si>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</si>
  <si>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</si>
  <si>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</si>
  <si>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</si>
  <si>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</si>
  <si>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</si>
  <si>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</si>
  <si>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</si>
  <si>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</si>
  <si>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</si>
  <si>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</si>
  <si>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</si>
  <si>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</si>
  <si>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</si>
  <si>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</si>
  <si>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</si>
  <si>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</si>
  <si>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</si>
  <si>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</si>
  <si>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</si>
  <si>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</si>
  <si>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</si>
  <si>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</si>
  <si>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</si>
  <si>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</si>
  <si>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</si>
  <si>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</si>
  <si>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</si>
  <si>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</si>
  <si>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</si>
  <si>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</si>
  <si>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</si>
  <si>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</si>
  <si>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</si>
  <si>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</si>
  <si>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</si>
  <si>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</si>
  <si>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</si>
  <si>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</si>
  <si>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</si>
  <si>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</si>
  <si>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</si>
  <si>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</si>
  <si>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</si>
  <si>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</si>
  <si>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</si>
  <si>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</si>
  <si>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</si>
  <si>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</si>
  <si>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</si>
  <si>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</si>
  <si>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</si>
  <si>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</si>
  <si>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</si>
  <si>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</si>
  <si>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</si>
  <si>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</si>
  <si>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</si>
  <si>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</si>
  <si>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</si>
  <si>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</si>
  <si>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</si>
  <si>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</si>
  <si>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</si>
  <si>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</si>
  <si>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</si>
  <si>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</si>
  <si>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</si>
  <si>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</si>
  <si>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</si>
  <si>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</si>
  <si>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</si>
  <si>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</si>
  <si>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</si>
  <si>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</si>
  <si>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</si>
  <si>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</si>
  <si>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</si>
  <si>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</si>
  <si>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</si>
  <si>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</si>
  <si>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</si>
  <si>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</si>
  <si>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</si>
  <si>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</si>
  <si>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</si>
  <si>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</si>
  <si>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</si>
  <si>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</si>
  <si>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</si>
  <si>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</si>
  <si>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</si>
  <si>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</si>
  <si>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</si>
  <si>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</si>
  <si>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</si>
  <si>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</si>
  <si>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</si>
  <si>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</si>
  <si>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</si>
  <si>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</si>
  <si>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</si>
  <si>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</si>
  <si>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</si>
  <si>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</si>
  <si>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</si>
  <si>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</si>
  <si>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</si>
  <si>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</si>
  <si>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</si>
  <si>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</si>
  <si>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</si>
  <si>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</si>
  <si>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</si>
  <si>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</si>
  <si>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</si>
  <si>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</si>
  <si>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</si>
  <si>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</si>
  <si>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</si>
  <si>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</si>
  <si>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</si>
  <si>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</si>
  <si>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</si>
  <si>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</si>
  <si>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</si>
  <si>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</si>
  <si>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</si>
  <si>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</si>
  <si>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</si>
  <si>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</si>
  <si>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</si>
  <si>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</si>
  <si>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</si>
  <si>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</si>
  <si>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</si>
  <si>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</si>
  <si>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</si>
  <si>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</si>
  <si>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</si>
  <si>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</si>
  <si>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</si>
  <si>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</si>
  <si>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</si>
  <si>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</si>
  <si>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</si>
  <si>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</si>
  <si>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</si>
  <si>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</si>
  <si>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</si>
  <si>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</si>
  <si>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</si>
  <si>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</si>
  <si>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</si>
  <si>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</si>
  <si>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</si>
  <si>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</si>
  <si>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</si>
  <si>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</si>
  <si>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</si>
  <si>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</si>
  <si>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</si>
  <si>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</si>
  <si>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</si>
  <si>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</si>
  <si>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</si>
  <si>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</si>
  <si>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</si>
  <si>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</si>
  <si>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</si>
  <si>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</si>
  <si>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</si>
  <si>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</si>
  <si>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</si>
  <si>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</si>
  <si>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</si>
  <si>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</si>
  <si>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</si>
  <si>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</si>
  <si>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</si>
  <si>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</si>
  <si>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</si>
  <si>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</si>
  <si>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</si>
  <si>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</si>
  <si>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</si>
  <si>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</si>
  <si>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</si>
  <si>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</si>
  <si>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</si>
  <si>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</si>
  <si>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</si>
  <si>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</si>
  <si>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</si>
  <si>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</si>
  <si>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</si>
  <si>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</si>
  <si>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</si>
  <si>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</si>
  <si>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</si>
  <si>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</si>
  <si>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</si>
  <si>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</si>
  <si>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</si>
  <si>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</si>
  <si>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</si>
  <si>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</si>
  <si>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</si>
  <si>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</si>
  <si>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</si>
  <si>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</si>
  <si>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</si>
  <si>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</si>
  <si>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</si>
  <si>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</si>
  <si>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</si>
  <si>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</si>
  <si>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</si>
  <si>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</si>
  <si>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</si>
  <si>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</si>
  <si>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</si>
  <si>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</si>
  <si>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</si>
  <si>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</si>
  <si>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</si>
  <si>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</si>
  <si>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</si>
  <si>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</si>
  <si>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</si>
  <si>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</si>
  <si>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</si>
  <si>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</si>
  <si>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</si>
  <si>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</si>
  <si>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</si>
  <si>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</si>
  <si>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</si>
  <si>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</si>
  <si>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</si>
  <si>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</si>
  <si>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</si>
  <si>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</si>
  <si>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</si>
  <si>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</si>
  <si>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</si>
  <si>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</si>
  <si>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</si>
  <si>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</si>
  <si>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</si>
  <si>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</si>
  <si>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</si>
  <si>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</si>
  <si>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</si>
  <si>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</si>
  <si>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</si>
  <si>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</si>
  <si>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</si>
  <si>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</si>
  <si>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</si>
  <si>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</si>
  <si>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</si>
  <si>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</si>
  <si>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</si>
  <si>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15 - Q2  chartrate.xlsm</t>
  </si>
  <si>
    <t>January</t>
  </si>
  <si>
    <t>April</t>
  </si>
  <si>
    <t>May</t>
  </si>
  <si>
    <t>July</t>
  </si>
  <si>
    <t>F Y 2 0 1 9   A B O V E    N S S    H I S T O R Y</t>
  </si>
  <si>
    <t>Massachusetts Department of Elementary and Secondary Education</t>
  </si>
  <si>
    <t>j1084</t>
  </si>
  <si>
    <t>f1097</t>
  </si>
  <si>
    <t>f1099</t>
  </si>
  <si>
    <t>f1100</t>
  </si>
  <si>
    <t>f1101</t>
  </si>
  <si>
    <t>f1102</t>
  </si>
  <si>
    <t>f1103</t>
  </si>
  <si>
    <t>FY19</t>
  </si>
  <si>
    <t>Q2</t>
  </si>
  <si>
    <t>December</t>
  </si>
  <si>
    <t>--</t>
  </si>
  <si>
    <t>March</t>
  </si>
  <si>
    <t>Q3</t>
  </si>
  <si>
    <t>Change in</t>
  </si>
  <si>
    <t/>
  </si>
  <si>
    <t>Budget</t>
  </si>
  <si>
    <t>Budgeted</t>
  </si>
  <si>
    <t>FY19 Net School Spending Percentage Above Foundation Budget (Q4)
(Unhide columns D through T for individual line items removed)</t>
  </si>
  <si>
    <t>Q4</t>
  </si>
  <si>
    <t>June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</si>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</sst>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#,##0.0"/>
  </numFmts>
  <fonts count="19" x14ac:knownFonts="1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theme="2"/>
      <name val="Arial"/>
      <family val="2"/>
    </font>
    <font>
      <b/>
      <sz val="8"/>
      <name val="Arial"/>
      <family val="2"/>
    </font>
    <font>
      <b/>
      <sz val="8"/>
      <color theme="1" tint="0.14999847407452621"/>
      <name val="Arial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sz val="6"/>
      <color theme="2"/>
      <name val="Arial"/>
      <family val="2"/>
    </font>
    <font>
      <sz val="10"/>
      <color theme="2"/>
      <name val="Calibri"/>
      <family val="2"/>
      <scheme val="minor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7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16" fontId="5" fillId="2" borderId="1" xfId="0" quotePrefix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5" xfId="0" applyFont="1" applyFill="1" applyBorder="1" applyAlignment="1">
      <alignment horizontal="left" indent="2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38" fontId="1" fillId="0" borderId="0" xfId="0" applyNumberFormat="1" applyFont="1" applyAlignment="1">
      <alignment horizontal="left"/>
    </xf>
    <xf numFmtId="0" fontId="0" fillId="3" borderId="11" xfId="0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11" fillId="2" borderId="13" xfId="2" applyFont="1" applyFill="1" applyBorder="1" applyAlignment="1">
      <alignment horizontal="center" vertical="top"/>
    </xf>
    <xf numFmtId="38" fontId="0" fillId="0" borderId="0" xfId="0" applyNumberFormat="1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0" fillId="0" borderId="0" xfId="0" applyNumberFormat="1" applyAlignment="1">
      <alignment horizontal="center"/>
    </xf>
    <xf numFmtId="38" fontId="0" fillId="0" borderId="0" xfId="0" applyNumberForma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4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8" fontId="1" fillId="0" borderId="0" xfId="0" applyNumberFormat="1" applyFont="1" applyAlignment="1">
      <alignment horizontal="center"/>
    </xf>
    <xf numFmtId="165" fontId="1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8" fontId="9" fillId="4" borderId="5" xfId="0" applyNumberFormat="1" applyFont="1" applyFill="1" applyBorder="1" applyAlignment="1">
      <alignment horizontal="center"/>
    </xf>
    <xf numFmtId="38" fontId="9" fillId="4" borderId="6" xfId="0" applyNumberFormat="1" applyFont="1" applyFill="1" applyBorder="1" applyAlignment="1">
      <alignment horizontal="center"/>
    </xf>
    <xf numFmtId="38" fontId="9" fillId="4" borderId="7" xfId="0" applyNumberFormat="1" applyFont="1" applyFill="1" applyBorder="1" applyAlignment="1">
      <alignment horizontal="center"/>
    </xf>
    <xf numFmtId="38" fontId="8" fillId="2" borderId="4" xfId="0" applyNumberFormat="1" applyFon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/>
    </xf>
    <xf numFmtId="38" fontId="8" fillId="2" borderId="6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0" fontId="9" fillId="4" borderId="6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3" fontId="8" fillId="2" borderId="6" xfId="2" applyNumberFormat="1" applyFont="1" applyFill="1" applyBorder="1" applyAlignment="1">
      <alignment horizontal="center"/>
    </xf>
    <xf numFmtId="3" fontId="8" fillId="2" borderId="7" xfId="2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40" fontId="12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3" fontId="8" fillId="2" borderId="5" xfId="2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9" fillId="4" borderId="1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165" fontId="1" fillId="0" borderId="9" xfId="2" applyNumberFormat="1" applyFont="1" applyFill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165" fontId="1" fillId="0" borderId="15" xfId="2" applyNumberFormat="1" applyFont="1" applyBorder="1" applyAlignment="1">
      <alignment horizontal="center"/>
    </xf>
    <xf numFmtId="0" fontId="9" fillId="4" borderId="8" xfId="2" applyFont="1" applyFill="1" applyBorder="1" applyAlignment="1">
      <alignment horizontal="center"/>
    </xf>
    <xf numFmtId="0" fontId="9" fillId="4" borderId="9" xfId="2" applyFont="1" applyFill="1" applyBorder="1" applyAlignment="1">
      <alignment horizontal="center"/>
    </xf>
    <xf numFmtId="0" fontId="9" fillId="4" borderId="12" xfId="2" applyFont="1" applyFill="1" applyBorder="1" applyAlignment="1">
      <alignment horizontal="center" vertical="top"/>
    </xf>
    <xf numFmtId="0" fontId="9" fillId="4" borderId="13" xfId="2" applyFont="1" applyFill="1" applyBorder="1" applyAlignment="1">
      <alignment horizontal="center" vertical="top"/>
    </xf>
    <xf numFmtId="165" fontId="1" fillId="0" borderId="0" xfId="2" applyNumberFormat="1" applyFont="1" applyFill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1" fillId="0" borderId="9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0" fontId="0" fillId="0" borderId="9" xfId="0" applyNumberFormat="1" applyFill="1" applyBorder="1" applyAlignment="1">
      <alignment horizontal="center"/>
    </xf>
    <xf numFmtId="165" fontId="1" fillId="0" borderId="12" xfId="2" applyNumberFormat="1" applyFont="1" applyFill="1" applyBorder="1" applyAlignment="1">
      <alignment horizontal="center"/>
    </xf>
    <xf numFmtId="165" fontId="1" fillId="0" borderId="15" xfId="2" applyNumberFormat="1" applyFont="1" applyFill="1" applyBorder="1" applyAlignment="1">
      <alignment horizontal="center"/>
    </xf>
    <xf numFmtId="40" fontId="0" fillId="0" borderId="13" xfId="0" applyNumberFormat="1" applyBorder="1" applyAlignment="1">
      <alignment horizontal="center"/>
    </xf>
    <xf numFmtId="40" fontId="0" fillId="0" borderId="8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40" fontId="1" fillId="0" borderId="8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40" fontId="0" fillId="0" borderId="12" xfId="0" applyNumberFormat="1" applyFill="1" applyBorder="1" applyAlignment="1">
      <alignment horizontal="center"/>
    </xf>
    <xf numFmtId="40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38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9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8" fontId="0" fillId="0" borderId="9" xfId="0" applyNumberFormat="1" applyFill="1" applyBorder="1" applyAlignment="1">
      <alignment horizontal="center"/>
    </xf>
    <xf numFmtId="38" fontId="1" fillId="0" borderId="9" xfId="0" applyNumberFormat="1" applyFont="1" applyFill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" fontId="9" fillId="4" borderId="5" xfId="2" applyNumberFormat="1" applyFont="1" applyFill="1" applyBorder="1" applyAlignment="1">
      <alignment horizontal="center"/>
    </xf>
    <xf numFmtId="3" fontId="9" fillId="4" borderId="7" xfId="2" applyNumberFormat="1" applyFont="1" applyFill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38" fontId="0" fillId="0" borderId="8" xfId="0" applyNumberFormat="1" applyFill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top"/>
    </xf>
    <xf numFmtId="0" fontId="18" fillId="2" borderId="2" xfId="2" applyFont="1" applyFill="1" applyBorder="1" applyAlignment="1">
      <alignment horizontal="center"/>
    </xf>
    <xf numFmtId="0" fontId="18" fillId="2" borderId="3" xfId="2" applyFont="1" applyFill="1" applyBorder="1" applyAlignment="1">
      <alignment horizontal="center"/>
    </xf>
    <xf numFmtId="0" fontId="5" fillId="2" borderId="5" xfId="1" applyFont="1" applyFill="1" applyBorder="1" applyAlignment="1">
      <alignment horizontal="left" indent="1"/>
    </xf>
    <xf numFmtId="40" fontId="1" fillId="0" borderId="0" xfId="2" applyNumberFormat="1" applyFont="1" applyFill="1" applyBorder="1" applyAlignment="1">
      <alignment horizontal="center"/>
    </xf>
    <xf numFmtId="40" fontId="1" fillId="0" borderId="15" xfId="2" applyNumberFormat="1" applyFont="1" applyFill="1" applyBorder="1" applyAlignment="1">
      <alignment horizontal="center"/>
    </xf>
  </cellXfs>
  <cellStyles count="3">
    <cellStyle name="Normal" xfId="0" builtinId="0"/>
    <cellStyle name="Normal_05 - DEC_F  calc" xfId="2" xr:uid="{00000000-0005-0000-0000-000001000000}"/>
    <cellStyle name="Normal_pctfoundapr7web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9\Q1\e\19%20-%20PROJe%20%20chartrate_s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17"/>
      <sheetName val="abvfnd18"/>
      <sheetName val="transp"/>
      <sheetName val="fnd base rates"/>
      <sheetName val="inflat"/>
      <sheetName val="decile"/>
      <sheetName val="pre fnd budg"/>
      <sheetName val="fnd budget"/>
      <sheetName val="sum enro"/>
      <sheetName val="sum rates"/>
      <sheetName val="sum rate hist"/>
      <sheetName val="rate check"/>
      <sheetName val="line match"/>
      <sheetName val="extract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444</v>
          </cell>
          <cell r="F33" t="str">
            <v>NEIGHBORHOOD HOUSE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445</v>
          </cell>
          <cell r="F34" t="str">
            <v>ABBY KELLEY FOSTER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446</v>
          </cell>
          <cell r="F35" t="str">
            <v>FOXBOROUGH REGIONAL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447</v>
          </cell>
          <cell r="F36" t="str">
            <v>BENJAMIN FRANKLIN CLASSICAL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449</v>
          </cell>
          <cell r="F37" t="str">
            <v>BOSTON COLLEGIATE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450</v>
          </cell>
          <cell r="F38" t="str">
            <v>HILLTOWN COOPERATIVE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453</v>
          </cell>
          <cell r="F39" t="str">
            <v>HOLYOKE COMMUNITY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454</v>
          </cell>
          <cell r="F40" t="str">
            <v>LAWRENCE FAMILY DEVELOPMENT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455</v>
          </cell>
          <cell r="F41" t="str">
            <v>HILL VIEW MONTESSORI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456</v>
          </cell>
          <cell r="F42" t="str">
            <v>LOWELL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458</v>
          </cell>
          <cell r="F43" t="str">
            <v>LOWELL MIDDLESEX ACADEMY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463</v>
          </cell>
          <cell r="F44" t="str">
            <v>KIPP ACADEMY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464</v>
          </cell>
          <cell r="F45" t="str">
            <v>MARBLEHEAD COMMUNITY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466</v>
          </cell>
          <cell r="F46" t="str">
            <v>MARTHA'S VINEYARD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469</v>
          </cell>
          <cell r="F47" t="str">
            <v>MATCH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470</v>
          </cell>
          <cell r="F48" t="str">
            <v>MYSTIC VALLEY REGIONAL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474</v>
          </cell>
          <cell r="F49" t="str">
            <v>SIZER SCHOOL, A NORTH CENTRAL CHARTER ESSENTIAL SCHOOL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478</v>
          </cell>
          <cell r="F50" t="str">
            <v>FRANCIS W. PARKER CHARTER ESSENTIAL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479</v>
          </cell>
          <cell r="F51" t="str">
            <v>PIONEER VALLEY PERFORMING ARTS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481</v>
          </cell>
          <cell r="F52" t="str">
            <v>BOSTON RENAISSANCE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482</v>
          </cell>
          <cell r="F53" t="str">
            <v>RIVER VALLEY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483</v>
          </cell>
          <cell r="F54" t="str">
            <v>RISING TIDE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484</v>
          </cell>
          <cell r="F55" t="str">
            <v>ROXBURY PREPARATORY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485</v>
          </cell>
          <cell r="F56" t="str">
            <v>SALEM ACADEMY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486</v>
          </cell>
          <cell r="F57" t="str">
            <v>SEVEN HILLS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487</v>
          </cell>
          <cell r="F58" t="str">
            <v>PROSPECT HILL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488</v>
          </cell>
          <cell r="F59" t="str">
            <v>SOUTH SHORE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489</v>
          </cell>
          <cell r="F60" t="str">
            <v>STURGIS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491</v>
          </cell>
          <cell r="F61" t="str">
            <v>ATLANTIS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492</v>
          </cell>
          <cell r="F62" t="str">
            <v>MARTIN LUTHER KING JR CS OF EXCELLENCE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493</v>
          </cell>
          <cell r="F63" t="str">
            <v>PHOENIX CHARTER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494</v>
          </cell>
          <cell r="F64" t="str">
            <v>PIONEER CS OF SCIENCE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496</v>
          </cell>
          <cell r="F65" t="str">
            <v>GLOBAL LEARNING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497</v>
          </cell>
          <cell r="F66" t="str">
            <v>PIONEER VALLEY CHINESE IMMERSION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498</v>
          </cell>
          <cell r="F67" t="str">
            <v>VERITAS PREPARATORY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499</v>
          </cell>
          <cell r="F68" t="str">
            <v>HAMPDEN CS OF SCIENCE EAST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3501</v>
          </cell>
          <cell r="F69" t="str">
            <v>PAULO FREIRE SOCIAL JUSTICE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3502</v>
          </cell>
          <cell r="F70" t="str">
            <v>BAYSTATE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3503</v>
          </cell>
          <cell r="F71" t="str">
            <v>COLLEGIATE CS OF LOWELL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3504</v>
          </cell>
          <cell r="F72" t="str">
            <v>CITY ON A HILL - DUDLEY SQUARE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3506</v>
          </cell>
          <cell r="F73" t="str">
            <v>PIONEER CS OF SCIENCE II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3507</v>
          </cell>
          <cell r="F74" t="str">
            <v>CITY ON A HILL NEW BEDFORD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3508</v>
          </cell>
          <cell r="F75" t="str">
            <v>PHOENIX CHARTER ACADEMY SPRINGFIELD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3509</v>
          </cell>
          <cell r="F76" t="str">
            <v>ARGOSY COLLEGIATE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3510</v>
          </cell>
          <cell r="F77" t="str">
            <v>SPRINGFIELD PREPARATORY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3513</v>
          </cell>
          <cell r="F78" t="str">
            <v>NEW HEIGHTS CS OF BROCKTON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3514</v>
          </cell>
          <cell r="F79" t="str">
            <v>LIBERTAS ACADEMY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3515</v>
          </cell>
          <cell r="F80" t="str">
            <v xml:space="preserve">OLD STURBRIDGE ACADEMY 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3516</v>
          </cell>
          <cell r="F81" t="str">
            <v>HAMPDEN CS OF SCIENCE WEST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3517</v>
          </cell>
          <cell r="F82" t="str">
            <v>MAP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3518</v>
          </cell>
          <cell r="F83" t="str">
            <v>PHOENIX CHARTER ACADEMY LAWRENCE</v>
          </cell>
          <cell r="G83" t="str">
            <v>to 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">
          <cell r="J1">
            <v>853</v>
          </cell>
        </row>
        <row r="10">
          <cell r="B10">
            <v>1</v>
          </cell>
          <cell r="C10" t="str">
            <v>409 - ALMA DEL MAR Charter School - DARTMOUTH pupils</v>
          </cell>
          <cell r="D10">
            <v>409201072</v>
          </cell>
          <cell r="E10">
            <v>409</v>
          </cell>
          <cell r="F10">
            <v>201</v>
          </cell>
          <cell r="G10">
            <v>72</v>
          </cell>
          <cell r="H10">
            <v>1</v>
          </cell>
          <cell r="I10">
            <v>1</v>
          </cell>
          <cell r="J10">
            <v>10</v>
          </cell>
          <cell r="K10">
            <v>123.68120093264719</v>
          </cell>
          <cell r="L10">
            <v>10739</v>
          </cell>
          <cell r="M10">
            <v>2543</v>
          </cell>
          <cell r="N10">
            <v>893</v>
          </cell>
        </row>
        <row r="11">
          <cell r="B11">
            <v>2</v>
          </cell>
          <cell r="C11" t="str">
            <v>409 - ALMA DEL MAR Charter School - FAIRHAVEN pupils</v>
          </cell>
          <cell r="D11">
            <v>409201094</v>
          </cell>
          <cell r="E11">
            <v>409</v>
          </cell>
          <cell r="F11">
            <v>201</v>
          </cell>
          <cell r="G11">
            <v>94</v>
          </cell>
          <cell r="H11">
            <v>1</v>
          </cell>
          <cell r="I11">
            <v>1</v>
          </cell>
          <cell r="J11">
            <v>10</v>
          </cell>
          <cell r="K11">
            <v>105.14496860643989</v>
          </cell>
          <cell r="L11">
            <v>12729</v>
          </cell>
          <cell r="M11">
            <v>655</v>
          </cell>
          <cell r="N11">
            <v>893</v>
          </cell>
        </row>
        <row r="12">
          <cell r="B12">
            <v>3</v>
          </cell>
          <cell r="C12" t="str">
            <v>409 - ALMA DEL MAR Charter School - NEW BEDFORD pupils</v>
          </cell>
          <cell r="D12">
            <v>409201201</v>
          </cell>
          <cell r="E12">
            <v>409</v>
          </cell>
          <cell r="F12">
            <v>201</v>
          </cell>
          <cell r="G12">
            <v>201</v>
          </cell>
          <cell r="H12">
            <v>1</v>
          </cell>
          <cell r="I12">
            <v>1</v>
          </cell>
          <cell r="J12">
            <v>10</v>
          </cell>
          <cell r="K12">
            <v>101.6700281712929</v>
          </cell>
          <cell r="L12">
            <v>11693</v>
          </cell>
          <cell r="M12">
            <v>195</v>
          </cell>
          <cell r="N12">
            <v>893</v>
          </cell>
        </row>
        <row r="13">
          <cell r="B13">
            <v>4</v>
          </cell>
          <cell r="C13" t="str">
            <v>409 - ALMA DEL MAR Charter School - WESTPORT pupils</v>
          </cell>
          <cell r="D13">
            <v>409201331</v>
          </cell>
          <cell r="E13">
            <v>409</v>
          </cell>
          <cell r="F13">
            <v>201</v>
          </cell>
          <cell r="G13">
            <v>331</v>
          </cell>
          <cell r="H13">
            <v>1</v>
          </cell>
          <cell r="I13">
            <v>1</v>
          </cell>
          <cell r="J13">
            <v>1</v>
          </cell>
          <cell r="K13">
            <v>135.47133978945146</v>
          </cell>
          <cell r="L13">
            <v>8580</v>
          </cell>
          <cell r="M13">
            <v>3043</v>
          </cell>
          <cell r="N13">
            <v>893</v>
          </cell>
        </row>
        <row r="14">
          <cell r="B14">
            <v>5</v>
          </cell>
          <cell r="C14" t="str">
            <v>410 - EXCEL ACADEMY Charter School - BOSTON Campus - BOSTON pupils</v>
          </cell>
          <cell r="D14">
            <v>410035035</v>
          </cell>
          <cell r="E14">
            <v>410</v>
          </cell>
          <cell r="F14">
            <v>35</v>
          </cell>
          <cell r="G14">
            <v>35</v>
          </cell>
          <cell r="H14">
            <v>2</v>
          </cell>
          <cell r="I14">
            <v>1.0780000000000001</v>
          </cell>
          <cell r="J14">
            <v>10</v>
          </cell>
          <cell r="K14">
            <v>135.15501759350991</v>
          </cell>
          <cell r="L14">
            <v>12508</v>
          </cell>
          <cell r="M14">
            <v>4397</v>
          </cell>
          <cell r="N14">
            <v>893</v>
          </cell>
        </row>
        <row r="15">
          <cell r="B15">
            <v>6</v>
          </cell>
          <cell r="C15" t="str">
            <v>410 - EXCEL ACADEMY Charter School - BOSTON Campus - CHELSEA pupils</v>
          </cell>
          <cell r="D15">
            <v>410035057</v>
          </cell>
          <cell r="E15">
            <v>410</v>
          </cell>
          <cell r="F15">
            <v>35</v>
          </cell>
          <cell r="G15">
            <v>57</v>
          </cell>
          <cell r="H15">
            <v>2</v>
          </cell>
          <cell r="I15">
            <v>1.0780000000000001</v>
          </cell>
          <cell r="J15">
            <v>10</v>
          </cell>
          <cell r="K15">
            <v>105.08946058749589</v>
          </cell>
          <cell r="L15">
            <v>12696</v>
          </cell>
          <cell r="M15">
            <v>646</v>
          </cell>
          <cell r="N15">
            <v>893</v>
          </cell>
        </row>
        <row r="16">
          <cell r="B16">
            <v>7</v>
          </cell>
          <cell r="C16" t="str">
            <v>410 - EXCEL ACADEMY Charter School - BOSTON Campus - DANVERS pupils</v>
          </cell>
          <cell r="D16">
            <v>410035071</v>
          </cell>
          <cell r="E16">
            <v>410</v>
          </cell>
          <cell r="F16">
            <v>35</v>
          </cell>
          <cell r="G16">
            <v>71</v>
          </cell>
          <cell r="H16">
            <v>2</v>
          </cell>
          <cell r="I16">
            <v>1.0780000000000001</v>
          </cell>
          <cell r="J16">
            <v>10</v>
          </cell>
          <cell r="K16">
            <v>151.96319392888105</v>
          </cell>
          <cell r="L16">
            <v>13209</v>
          </cell>
          <cell r="M16">
            <v>6864</v>
          </cell>
          <cell r="N16">
            <v>893</v>
          </cell>
        </row>
        <row r="17">
          <cell r="B17">
            <v>8</v>
          </cell>
          <cell r="C17" t="str">
            <v>410 - EXCEL ACADEMY Charter School - BOSTON Campus - EVERETT pupils</v>
          </cell>
          <cell r="D17">
            <v>410035093</v>
          </cell>
          <cell r="E17">
            <v>410</v>
          </cell>
          <cell r="F17">
            <v>35</v>
          </cell>
          <cell r="G17">
            <v>93</v>
          </cell>
          <cell r="H17">
            <v>2</v>
          </cell>
          <cell r="I17">
            <v>1.0780000000000001</v>
          </cell>
          <cell r="J17">
            <v>7</v>
          </cell>
          <cell r="K17">
            <v>102.86320779598445</v>
          </cell>
          <cell r="L17">
            <v>11588</v>
          </cell>
          <cell r="M17">
            <v>332</v>
          </cell>
          <cell r="N17">
            <v>893</v>
          </cell>
        </row>
        <row r="18">
          <cell r="B18">
            <v>9</v>
          </cell>
          <cell r="C18" t="str">
            <v>410 - EXCEL ACADEMY Charter School - BOSTON Campus - LEXINGTON pupils</v>
          </cell>
          <cell r="D18">
            <v>410035155</v>
          </cell>
          <cell r="E18">
            <v>410</v>
          </cell>
          <cell r="F18">
            <v>35</v>
          </cell>
          <cell r="G18">
            <v>155</v>
          </cell>
          <cell r="H18">
            <v>2</v>
          </cell>
          <cell r="I18">
            <v>1.0780000000000001</v>
          </cell>
          <cell r="J18">
            <v>1</v>
          </cell>
          <cell r="K18">
            <v>166.19129174547902</v>
          </cell>
          <cell r="L18">
            <v>10780</v>
          </cell>
          <cell r="M18">
            <v>7135</v>
          </cell>
          <cell r="N18">
            <v>893</v>
          </cell>
        </row>
        <row r="19">
          <cell r="B19">
            <v>10</v>
          </cell>
          <cell r="C19" t="str">
            <v>410 - EXCEL ACADEMY Charter School - BOSTON Campus - LYNN pupils</v>
          </cell>
          <cell r="D19">
            <v>410035163</v>
          </cell>
          <cell r="E19">
            <v>410</v>
          </cell>
          <cell r="F19">
            <v>35</v>
          </cell>
          <cell r="G19">
            <v>163</v>
          </cell>
          <cell r="H19">
            <v>2</v>
          </cell>
          <cell r="I19">
            <v>1.0780000000000001</v>
          </cell>
          <cell r="J19">
            <v>5</v>
          </cell>
          <cell r="K19">
            <v>104.22385689606564</v>
          </cell>
          <cell r="L19">
            <v>10783</v>
          </cell>
          <cell r="M19">
            <v>455</v>
          </cell>
          <cell r="N19">
            <v>893</v>
          </cell>
        </row>
        <row r="20">
          <cell r="B20">
            <v>11</v>
          </cell>
          <cell r="C20" t="str">
            <v>410 - EXCEL ACADEMY Charter School - BOSTON Campus - MALDEN pupils</v>
          </cell>
          <cell r="D20">
            <v>410035165</v>
          </cell>
          <cell r="E20">
            <v>410</v>
          </cell>
          <cell r="F20">
            <v>35</v>
          </cell>
          <cell r="G20">
            <v>165</v>
          </cell>
          <cell r="H20">
            <v>2</v>
          </cell>
          <cell r="I20">
            <v>1.0780000000000001</v>
          </cell>
          <cell r="J20">
            <v>1</v>
          </cell>
          <cell r="K20">
            <v>105.45274261995819</v>
          </cell>
          <cell r="L20">
            <v>10168</v>
          </cell>
          <cell r="M20">
            <v>554</v>
          </cell>
          <cell r="N20">
            <v>893</v>
          </cell>
        </row>
        <row r="21">
          <cell r="B21">
            <v>12</v>
          </cell>
          <cell r="C21" t="str">
            <v>410 - EXCEL ACADEMY Charter School - BOSTON Campus - MEDFORD pupils</v>
          </cell>
          <cell r="D21">
            <v>410035176</v>
          </cell>
          <cell r="E21">
            <v>410</v>
          </cell>
          <cell r="F21">
            <v>35</v>
          </cell>
          <cell r="G21">
            <v>176</v>
          </cell>
          <cell r="H21">
            <v>2</v>
          </cell>
          <cell r="I21">
            <v>1.0780000000000001</v>
          </cell>
          <cell r="J21">
            <v>10</v>
          </cell>
          <cell r="K21">
            <v>133.03185416053941</v>
          </cell>
          <cell r="L21">
            <v>15045</v>
          </cell>
          <cell r="M21">
            <v>4970</v>
          </cell>
          <cell r="N21">
            <v>893</v>
          </cell>
        </row>
        <row r="22">
          <cell r="B22">
            <v>13</v>
          </cell>
          <cell r="C22" t="str">
            <v>410 - EXCEL ACADEMY Charter School - BOSTON Campus - REVERE pupils</v>
          </cell>
          <cell r="D22">
            <v>410035248</v>
          </cell>
          <cell r="E22">
            <v>410</v>
          </cell>
          <cell r="F22">
            <v>35</v>
          </cell>
          <cell r="G22">
            <v>248</v>
          </cell>
          <cell r="H22">
            <v>2</v>
          </cell>
          <cell r="I22">
            <v>1.0780000000000001</v>
          </cell>
          <cell r="J22">
            <v>5</v>
          </cell>
          <cell r="K22">
            <v>109.88610158097696</v>
          </cell>
          <cell r="L22">
            <v>11401</v>
          </cell>
          <cell r="M22">
            <v>1127</v>
          </cell>
          <cell r="N22">
            <v>893</v>
          </cell>
        </row>
        <row r="23">
          <cell r="B23">
            <v>14</v>
          </cell>
          <cell r="C23" t="str">
            <v>410 - EXCEL ACADEMY Charter School - BOSTON Campus - SAUGUS pupils</v>
          </cell>
          <cell r="D23">
            <v>410035262</v>
          </cell>
          <cell r="E23">
            <v>410</v>
          </cell>
          <cell r="F23">
            <v>35</v>
          </cell>
          <cell r="G23">
            <v>262</v>
          </cell>
          <cell r="H23">
            <v>2</v>
          </cell>
          <cell r="I23">
            <v>1.0780000000000001</v>
          </cell>
          <cell r="J23">
            <v>7</v>
          </cell>
          <cell r="K23">
            <v>146.10337393977571</v>
          </cell>
          <cell r="L23">
            <v>11547</v>
          </cell>
          <cell r="M23">
            <v>5324</v>
          </cell>
          <cell r="N23">
            <v>893</v>
          </cell>
        </row>
        <row r="24">
          <cell r="B24">
            <v>15</v>
          </cell>
          <cell r="C24" t="str">
            <v>410 - EXCEL ACADEMY Charter School - BOSTON Campus - WALTHAM pupils</v>
          </cell>
          <cell r="D24">
            <v>410035308</v>
          </cell>
          <cell r="E24">
            <v>410</v>
          </cell>
          <cell r="F24">
            <v>35</v>
          </cell>
          <cell r="G24">
            <v>308</v>
          </cell>
          <cell r="H24">
            <v>2</v>
          </cell>
          <cell r="I24">
            <v>1.0780000000000001</v>
          </cell>
          <cell r="J24">
            <v>10</v>
          </cell>
          <cell r="K24">
            <v>158.02832985149331</v>
          </cell>
          <cell r="L24">
            <v>15045</v>
          </cell>
          <cell r="M24">
            <v>8730</v>
          </cell>
          <cell r="N24">
            <v>893</v>
          </cell>
        </row>
        <row r="25">
          <cell r="B25">
            <v>16</v>
          </cell>
          <cell r="C25" t="str">
            <v>410 - EXCEL ACADEMY Charter School - BOSTON Campus - WINTHROP pupils</v>
          </cell>
          <cell r="D25">
            <v>410035346</v>
          </cell>
          <cell r="E25">
            <v>410</v>
          </cell>
          <cell r="F25">
            <v>35</v>
          </cell>
          <cell r="G25">
            <v>346</v>
          </cell>
          <cell r="H25">
            <v>2</v>
          </cell>
          <cell r="I25">
            <v>1.0780000000000001</v>
          </cell>
          <cell r="J25">
            <v>9</v>
          </cell>
          <cell r="K25">
            <v>111.12532361052789</v>
          </cell>
          <cell r="L25">
            <v>11841</v>
          </cell>
          <cell r="M25">
            <v>1317</v>
          </cell>
          <cell r="N25">
            <v>893</v>
          </cell>
        </row>
        <row r="26">
          <cell r="B26">
            <v>17</v>
          </cell>
          <cell r="C26" t="str">
            <v>410 - EXCEL ACADEMY Charter School - CHELSEA Campus - BOSTON pupils</v>
          </cell>
          <cell r="D26">
            <v>410057035</v>
          </cell>
          <cell r="E26">
            <v>410</v>
          </cell>
          <cell r="F26">
            <v>57</v>
          </cell>
          <cell r="G26">
            <v>35</v>
          </cell>
          <cell r="H26">
            <v>2</v>
          </cell>
          <cell r="I26">
            <v>1.034</v>
          </cell>
          <cell r="J26">
            <v>10</v>
          </cell>
          <cell r="K26">
            <v>135.15501759350991</v>
          </cell>
          <cell r="L26">
            <v>12895</v>
          </cell>
          <cell r="M26">
            <v>4533</v>
          </cell>
          <cell r="N26">
            <v>893</v>
          </cell>
        </row>
        <row r="27">
          <cell r="B27">
            <v>18</v>
          </cell>
          <cell r="C27" t="str">
            <v>410 - EXCEL ACADEMY Charter School - CHELSEA Campus - CHELSEA pupils</v>
          </cell>
          <cell r="D27">
            <v>410057057</v>
          </cell>
          <cell r="E27">
            <v>410</v>
          </cell>
          <cell r="F27">
            <v>57</v>
          </cell>
          <cell r="G27">
            <v>57</v>
          </cell>
          <cell r="H27">
            <v>2</v>
          </cell>
          <cell r="I27">
            <v>1.034</v>
          </cell>
          <cell r="J27">
            <v>10</v>
          </cell>
          <cell r="K27">
            <v>105.08946058749589</v>
          </cell>
          <cell r="L27">
            <v>11557</v>
          </cell>
          <cell r="M27">
            <v>588</v>
          </cell>
          <cell r="N27">
            <v>893</v>
          </cell>
        </row>
        <row r="28">
          <cell r="B28">
            <v>19</v>
          </cell>
          <cell r="C28" t="str">
            <v>410 - EXCEL ACADEMY Charter School - CHELSEA Campus - EVERETT pupils</v>
          </cell>
          <cell r="D28">
            <v>410057093</v>
          </cell>
          <cell r="E28">
            <v>410</v>
          </cell>
          <cell r="F28">
            <v>57</v>
          </cell>
          <cell r="G28">
            <v>93</v>
          </cell>
          <cell r="H28">
            <v>2</v>
          </cell>
          <cell r="I28">
            <v>1.034</v>
          </cell>
          <cell r="J28">
            <v>10</v>
          </cell>
          <cell r="K28">
            <v>102.86320779598445</v>
          </cell>
          <cell r="L28">
            <v>13372</v>
          </cell>
          <cell r="M28">
            <v>383</v>
          </cell>
          <cell r="N28">
            <v>893</v>
          </cell>
        </row>
        <row r="29">
          <cell r="B29">
            <v>20</v>
          </cell>
          <cell r="C29" t="str">
            <v>410 - EXCEL ACADEMY Charter School - CHELSEA Campus - LYNN pupils</v>
          </cell>
          <cell r="D29">
            <v>410057163</v>
          </cell>
          <cell r="E29">
            <v>410</v>
          </cell>
          <cell r="F29">
            <v>57</v>
          </cell>
          <cell r="G29">
            <v>163</v>
          </cell>
          <cell r="H29">
            <v>2</v>
          </cell>
          <cell r="I29">
            <v>1.034</v>
          </cell>
          <cell r="J29">
            <v>10</v>
          </cell>
          <cell r="K29">
            <v>104.22385689606564</v>
          </cell>
          <cell r="L29">
            <v>10695</v>
          </cell>
          <cell r="M29">
            <v>452</v>
          </cell>
          <cell r="N29">
            <v>893</v>
          </cell>
        </row>
        <row r="30">
          <cell r="B30">
            <v>21</v>
          </cell>
          <cell r="C30" t="str">
            <v>410 - EXCEL ACADEMY Charter School - CHELSEA Campus - MEDFORD pupils</v>
          </cell>
          <cell r="D30">
            <v>410057176</v>
          </cell>
          <cell r="E30">
            <v>410</v>
          </cell>
          <cell r="F30">
            <v>57</v>
          </cell>
          <cell r="G30">
            <v>176</v>
          </cell>
          <cell r="H30">
            <v>2</v>
          </cell>
          <cell r="I30">
            <v>1.034</v>
          </cell>
          <cell r="J30">
            <v>10</v>
          </cell>
          <cell r="K30">
            <v>133.03185416053941</v>
          </cell>
          <cell r="L30">
            <v>12923</v>
          </cell>
          <cell r="M30">
            <v>4269</v>
          </cell>
          <cell r="N30">
            <v>893</v>
          </cell>
        </row>
        <row r="31">
          <cell r="B31">
            <v>22</v>
          </cell>
          <cell r="C31" t="str">
            <v>410 - EXCEL ACADEMY Charter School - CHELSEA Campus - REVERE pupils</v>
          </cell>
          <cell r="D31">
            <v>410057248</v>
          </cell>
          <cell r="E31">
            <v>410</v>
          </cell>
          <cell r="F31">
            <v>57</v>
          </cell>
          <cell r="G31">
            <v>248</v>
          </cell>
          <cell r="H31">
            <v>2</v>
          </cell>
          <cell r="I31">
            <v>1.034</v>
          </cell>
          <cell r="J31">
            <v>1</v>
          </cell>
          <cell r="K31">
            <v>109.88610158097696</v>
          </cell>
          <cell r="L31">
            <v>8974</v>
          </cell>
          <cell r="M31">
            <v>887</v>
          </cell>
          <cell r="N31">
            <v>893</v>
          </cell>
        </row>
        <row r="32">
          <cell r="B32">
            <v>23</v>
          </cell>
          <cell r="C32" t="str">
            <v>410 - EXCEL ACADEMY Charter School - CHELSEA Campus - SAUGUS pupils</v>
          </cell>
          <cell r="D32">
            <v>410057262</v>
          </cell>
          <cell r="E32">
            <v>410</v>
          </cell>
          <cell r="F32">
            <v>57</v>
          </cell>
          <cell r="G32">
            <v>262</v>
          </cell>
          <cell r="H32">
            <v>2</v>
          </cell>
          <cell r="I32">
            <v>1.034</v>
          </cell>
          <cell r="J32">
            <v>1</v>
          </cell>
          <cell r="K32">
            <v>146.10337393977571</v>
          </cell>
          <cell r="L32">
            <v>8643</v>
          </cell>
          <cell r="M32">
            <v>3985</v>
          </cell>
          <cell r="N32">
            <v>893</v>
          </cell>
        </row>
        <row r="33">
          <cell r="B33">
            <v>24</v>
          </cell>
          <cell r="C33" t="str">
            <v>410 - EXCEL ACADEMY Charter School - CHELSEA Campus - WALTHAM pupils</v>
          </cell>
          <cell r="D33">
            <v>410057308</v>
          </cell>
          <cell r="E33">
            <v>410</v>
          </cell>
          <cell r="F33">
            <v>57</v>
          </cell>
          <cell r="G33">
            <v>308</v>
          </cell>
          <cell r="H33">
            <v>2</v>
          </cell>
          <cell r="I33">
            <v>1.034</v>
          </cell>
          <cell r="J33">
            <v>10</v>
          </cell>
          <cell r="K33">
            <v>158.02832985149331</v>
          </cell>
          <cell r="L33">
            <v>12747</v>
          </cell>
          <cell r="M33">
            <v>7397</v>
          </cell>
          <cell r="N33">
            <v>893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1.0780000000000001</v>
          </cell>
          <cell r="J34">
            <v>9</v>
          </cell>
          <cell r="K34">
            <v>135.15501759350991</v>
          </cell>
          <cell r="L34">
            <v>12108</v>
          </cell>
          <cell r="M34">
            <v>4257</v>
          </cell>
          <cell r="N34">
            <v>893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1.0780000000000001</v>
          </cell>
          <cell r="J35">
            <v>3</v>
          </cell>
          <cell r="K35">
            <v>102.2905173036915</v>
          </cell>
          <cell r="L35">
            <v>9773</v>
          </cell>
          <cell r="M35">
            <v>224</v>
          </cell>
          <cell r="N35">
            <v>893</v>
          </cell>
        </row>
        <row r="36">
          <cell r="B36">
            <v>27</v>
          </cell>
          <cell r="C36" t="str">
            <v>412 - ACADEMY OF THE PACIFIC RIM Charter School - BROOKLINE pupils</v>
          </cell>
          <cell r="D36">
            <v>412035046</v>
          </cell>
          <cell r="E36">
            <v>412</v>
          </cell>
          <cell r="F36">
            <v>35</v>
          </cell>
          <cell r="G36">
            <v>46</v>
          </cell>
          <cell r="H36">
            <v>1</v>
          </cell>
          <cell r="I36">
            <v>1.0780000000000001</v>
          </cell>
          <cell r="J36">
            <v>1</v>
          </cell>
          <cell r="K36">
            <v>175.99817874626197</v>
          </cell>
          <cell r="L36">
            <v>12640</v>
          </cell>
          <cell r="M36">
            <v>9606</v>
          </cell>
          <cell r="N36">
            <v>893</v>
          </cell>
        </row>
        <row r="37">
          <cell r="B37">
            <v>28</v>
          </cell>
          <cell r="C37" t="str">
            <v>412 - ACADEMY OF THE PACIFIC RIM Charter School - CHELSEA pupils</v>
          </cell>
          <cell r="D37">
            <v>412035057</v>
          </cell>
          <cell r="E37">
            <v>412</v>
          </cell>
          <cell r="F37">
            <v>35</v>
          </cell>
          <cell r="G37">
            <v>57</v>
          </cell>
          <cell r="H37">
            <v>1</v>
          </cell>
          <cell r="I37">
            <v>1.0780000000000001</v>
          </cell>
          <cell r="J37">
            <v>10</v>
          </cell>
          <cell r="K37">
            <v>105.08946058749589</v>
          </cell>
          <cell r="L37">
            <v>15045</v>
          </cell>
          <cell r="M37">
            <v>766</v>
          </cell>
          <cell r="N37">
            <v>893</v>
          </cell>
        </row>
        <row r="38">
          <cell r="B38">
            <v>29</v>
          </cell>
          <cell r="C38" t="str">
            <v>412 - ACADEMY OF THE PACIFIC RIM Charter School - DEDHAM pupils</v>
          </cell>
          <cell r="D38">
            <v>412035073</v>
          </cell>
          <cell r="E38">
            <v>412</v>
          </cell>
          <cell r="F38">
            <v>35</v>
          </cell>
          <cell r="G38">
            <v>73</v>
          </cell>
          <cell r="H38">
            <v>1</v>
          </cell>
          <cell r="I38">
            <v>1.0780000000000001</v>
          </cell>
          <cell r="J38">
            <v>10</v>
          </cell>
          <cell r="K38">
            <v>177.81218003460015</v>
          </cell>
          <cell r="L38">
            <v>15045</v>
          </cell>
          <cell r="M38">
            <v>11707</v>
          </cell>
          <cell r="N38">
            <v>893</v>
          </cell>
        </row>
        <row r="39">
          <cell r="B39">
            <v>30</v>
          </cell>
          <cell r="C39" t="str">
            <v>412 - ACADEMY OF THE PACIFIC RIM Charter School - MALDEN pupils</v>
          </cell>
          <cell r="D39">
            <v>412035165</v>
          </cell>
          <cell r="E39">
            <v>412</v>
          </cell>
          <cell r="F39">
            <v>35</v>
          </cell>
          <cell r="G39">
            <v>165</v>
          </cell>
          <cell r="H39">
            <v>1</v>
          </cell>
          <cell r="I39">
            <v>1.0780000000000001</v>
          </cell>
          <cell r="J39">
            <v>10</v>
          </cell>
          <cell r="K39">
            <v>105.45274261995819</v>
          </cell>
          <cell r="L39">
            <v>15045</v>
          </cell>
          <cell r="M39">
            <v>820</v>
          </cell>
          <cell r="N39">
            <v>893</v>
          </cell>
        </row>
        <row r="40">
          <cell r="B40">
            <v>31</v>
          </cell>
          <cell r="C40" t="str">
            <v>412 - ACADEMY OF THE PACIFIC RIM Charter School - MILTON pupils</v>
          </cell>
          <cell r="D40">
            <v>412035189</v>
          </cell>
          <cell r="E40">
            <v>412</v>
          </cell>
          <cell r="F40">
            <v>35</v>
          </cell>
          <cell r="G40">
            <v>189</v>
          </cell>
          <cell r="H40">
            <v>1</v>
          </cell>
          <cell r="I40">
            <v>1.0780000000000001</v>
          </cell>
          <cell r="J40">
            <v>1</v>
          </cell>
          <cell r="K40">
            <v>140.06581935816317</v>
          </cell>
          <cell r="L40">
            <v>9862</v>
          </cell>
          <cell r="M40">
            <v>3951</v>
          </cell>
          <cell r="N40">
            <v>893</v>
          </cell>
        </row>
        <row r="41">
          <cell r="B41">
            <v>32</v>
          </cell>
          <cell r="C41" t="str">
            <v>412 - ACADEMY OF THE PACIFIC RIM Charter School - NATICK pupils</v>
          </cell>
          <cell r="D41">
            <v>412035198</v>
          </cell>
          <cell r="E41">
            <v>412</v>
          </cell>
          <cell r="F41">
            <v>35</v>
          </cell>
          <cell r="G41">
            <v>198</v>
          </cell>
          <cell r="H41">
            <v>1</v>
          </cell>
          <cell r="I41">
            <v>1.0780000000000001</v>
          </cell>
          <cell r="J41">
            <v>10</v>
          </cell>
          <cell r="K41">
            <v>140.21108373791162</v>
          </cell>
          <cell r="L41">
            <v>13209</v>
          </cell>
          <cell r="M41">
            <v>5311</v>
          </cell>
          <cell r="N41">
            <v>893</v>
          </cell>
        </row>
        <row r="42">
          <cell r="B42">
            <v>33</v>
          </cell>
          <cell r="C42" t="str">
            <v>412 - ACADEMY OF THE PACIFIC RIM Charter School - NEWTON pupils</v>
          </cell>
          <cell r="D42">
            <v>412035207</v>
          </cell>
          <cell r="E42">
            <v>412</v>
          </cell>
          <cell r="F42">
            <v>35</v>
          </cell>
          <cell r="G42">
            <v>207</v>
          </cell>
          <cell r="H42">
            <v>1</v>
          </cell>
          <cell r="I42">
            <v>1.0780000000000001</v>
          </cell>
          <cell r="J42">
            <v>1</v>
          </cell>
          <cell r="K42">
            <v>164.64323654419587</v>
          </cell>
          <cell r="L42">
            <v>11453</v>
          </cell>
          <cell r="M42">
            <v>7404</v>
          </cell>
          <cell r="N42">
            <v>893</v>
          </cell>
        </row>
        <row r="43">
          <cell r="B43">
            <v>34</v>
          </cell>
          <cell r="C43" t="str">
            <v>412 - ACADEMY OF THE PACIFIC RIM Charter School - NORTH ATTLEBOROUGH pupils</v>
          </cell>
          <cell r="D43">
            <v>412035212</v>
          </cell>
          <cell r="E43">
            <v>412</v>
          </cell>
          <cell r="F43">
            <v>35</v>
          </cell>
          <cell r="G43">
            <v>212</v>
          </cell>
          <cell r="H43">
            <v>1</v>
          </cell>
          <cell r="I43">
            <v>1.0780000000000001</v>
          </cell>
          <cell r="J43">
            <v>10</v>
          </cell>
          <cell r="K43">
            <v>116.54481313367633</v>
          </cell>
          <cell r="L43">
            <v>15045</v>
          </cell>
          <cell r="M43">
            <v>2489</v>
          </cell>
          <cell r="N43">
            <v>893</v>
          </cell>
        </row>
        <row r="44">
          <cell r="B44">
            <v>35</v>
          </cell>
          <cell r="C44" t="str">
            <v>412 - ACADEMY OF THE PACIFIC RIM Charter School - NORWOOD pupils</v>
          </cell>
          <cell r="D44">
            <v>412035220</v>
          </cell>
          <cell r="E44">
            <v>412</v>
          </cell>
          <cell r="F44">
            <v>35</v>
          </cell>
          <cell r="G44">
            <v>220</v>
          </cell>
          <cell r="H44">
            <v>1</v>
          </cell>
          <cell r="I44">
            <v>1.0780000000000001</v>
          </cell>
          <cell r="J44">
            <v>10</v>
          </cell>
          <cell r="K44">
            <v>140.70703507314281</v>
          </cell>
          <cell r="L44">
            <v>12913</v>
          </cell>
          <cell r="M44">
            <v>5256</v>
          </cell>
          <cell r="N44">
            <v>893</v>
          </cell>
        </row>
        <row r="45">
          <cell r="B45">
            <v>36</v>
          </cell>
          <cell r="C45" t="str">
            <v>412 - ACADEMY OF THE PACIFIC RIM Charter School - RANDOLPH pupils</v>
          </cell>
          <cell r="D45">
            <v>412035244</v>
          </cell>
          <cell r="E45">
            <v>412</v>
          </cell>
          <cell r="F45">
            <v>35</v>
          </cell>
          <cell r="G45">
            <v>244</v>
          </cell>
          <cell r="H45">
            <v>1</v>
          </cell>
          <cell r="I45">
            <v>1.0780000000000001</v>
          </cell>
          <cell r="J45">
            <v>10</v>
          </cell>
          <cell r="K45">
            <v>140.51894054759615</v>
          </cell>
          <cell r="L45">
            <v>11941</v>
          </cell>
          <cell r="M45">
            <v>4838</v>
          </cell>
          <cell r="N45">
            <v>893</v>
          </cell>
        </row>
        <row r="46">
          <cell r="B46">
            <v>37</v>
          </cell>
          <cell r="C46" t="str">
            <v>412 - ACADEMY OF THE PACIFIC RIM Charter School - STOUGHTON pupils</v>
          </cell>
          <cell r="D46">
            <v>412035285</v>
          </cell>
          <cell r="E46">
            <v>412</v>
          </cell>
          <cell r="F46">
            <v>35</v>
          </cell>
          <cell r="G46">
            <v>285</v>
          </cell>
          <cell r="H46">
            <v>1</v>
          </cell>
          <cell r="I46">
            <v>1.0780000000000001</v>
          </cell>
          <cell r="J46">
            <v>1</v>
          </cell>
          <cell r="K46">
            <v>130.62730408470395</v>
          </cell>
          <cell r="L46">
            <v>9783</v>
          </cell>
          <cell r="M46">
            <v>2996</v>
          </cell>
          <cell r="N46">
            <v>893</v>
          </cell>
        </row>
        <row r="47">
          <cell r="B47">
            <v>38</v>
          </cell>
          <cell r="C47" t="str">
            <v>412 - ACADEMY OF THE PACIFIC RIM Charter School - TAUNTON pupils</v>
          </cell>
          <cell r="D47">
            <v>412035293</v>
          </cell>
          <cell r="E47">
            <v>412</v>
          </cell>
          <cell r="F47">
            <v>35</v>
          </cell>
          <cell r="G47">
            <v>293</v>
          </cell>
          <cell r="H47">
            <v>1</v>
          </cell>
          <cell r="I47">
            <v>1.0780000000000001</v>
          </cell>
          <cell r="J47">
            <v>1</v>
          </cell>
          <cell r="K47">
            <v>108.58755111986986</v>
          </cell>
          <cell r="L47">
            <v>8944</v>
          </cell>
          <cell r="M47">
            <v>768</v>
          </cell>
          <cell r="N47">
            <v>893</v>
          </cell>
        </row>
        <row r="48">
          <cell r="B48">
            <v>39</v>
          </cell>
          <cell r="C48" t="str">
            <v>412 - ACADEMY OF THE PACIFIC RIM Charter School - WATERTOWN pupils</v>
          </cell>
          <cell r="D48">
            <v>412035314</v>
          </cell>
          <cell r="E48">
            <v>412</v>
          </cell>
          <cell r="F48">
            <v>35</v>
          </cell>
          <cell r="G48">
            <v>314</v>
          </cell>
          <cell r="H48">
            <v>1</v>
          </cell>
          <cell r="I48">
            <v>1.0780000000000001</v>
          </cell>
          <cell r="J48">
            <v>1</v>
          </cell>
          <cell r="K48">
            <v>177.58259564059279</v>
          </cell>
          <cell r="L48">
            <v>10780</v>
          </cell>
          <cell r="M48">
            <v>8363</v>
          </cell>
          <cell r="N48">
            <v>893</v>
          </cell>
        </row>
        <row r="49">
          <cell r="B49">
            <v>40</v>
          </cell>
          <cell r="C49" t="str">
            <v>412 - ACADEMY OF THE PACIFIC RIM Charter School - WESTWOOD pupils</v>
          </cell>
          <cell r="D49">
            <v>412035335</v>
          </cell>
          <cell r="E49">
            <v>412</v>
          </cell>
          <cell r="F49">
            <v>35</v>
          </cell>
          <cell r="G49">
            <v>335</v>
          </cell>
          <cell r="H49">
            <v>1</v>
          </cell>
          <cell r="I49">
            <v>1.0780000000000001</v>
          </cell>
          <cell r="J49">
            <v>1</v>
          </cell>
          <cell r="K49">
            <v>168.44891696842467</v>
          </cell>
          <cell r="L49">
            <v>10780</v>
          </cell>
          <cell r="M49">
            <v>7379</v>
          </cell>
          <cell r="N49">
            <v>893</v>
          </cell>
        </row>
        <row r="50">
          <cell r="B50">
            <v>41</v>
          </cell>
          <cell r="C50" t="str">
            <v>412 - ACADEMY OF THE PACIFIC RIM Charter School - WEYMOUTH pupils</v>
          </cell>
          <cell r="D50">
            <v>412035336</v>
          </cell>
          <cell r="E50">
            <v>412</v>
          </cell>
          <cell r="F50">
            <v>35</v>
          </cell>
          <cell r="G50">
            <v>336</v>
          </cell>
          <cell r="H50">
            <v>1</v>
          </cell>
          <cell r="I50">
            <v>1.0780000000000001</v>
          </cell>
          <cell r="J50">
            <v>1</v>
          </cell>
          <cell r="K50">
            <v>118.87849226918041</v>
          </cell>
          <cell r="L50">
            <v>10780</v>
          </cell>
          <cell r="M50">
            <v>2035</v>
          </cell>
          <cell r="N50">
            <v>893</v>
          </cell>
        </row>
        <row r="51">
          <cell r="B51">
            <v>42</v>
          </cell>
          <cell r="C51" t="str">
            <v>412 - ACADEMY OF THE PACIFIC RIM Charter School - BRIDGEWATER RAYNHAM pupils</v>
          </cell>
          <cell r="D51">
            <v>412035625</v>
          </cell>
          <cell r="E51">
            <v>412</v>
          </cell>
          <cell r="F51">
            <v>35</v>
          </cell>
          <cell r="G51">
            <v>625</v>
          </cell>
          <cell r="H51">
            <v>1</v>
          </cell>
          <cell r="I51">
            <v>1.0780000000000001</v>
          </cell>
          <cell r="J51">
            <v>1</v>
          </cell>
          <cell r="K51">
            <v>118.87770031275855</v>
          </cell>
          <cell r="L51">
            <v>10780</v>
          </cell>
          <cell r="M51">
            <v>2035</v>
          </cell>
          <cell r="N51">
            <v>893</v>
          </cell>
        </row>
        <row r="52">
          <cell r="B52">
            <v>43</v>
          </cell>
          <cell r="C52" t="str">
            <v>413 - FOUR RIVERS Charter School - ERVING pupils</v>
          </cell>
          <cell r="D52">
            <v>413114091</v>
          </cell>
          <cell r="E52">
            <v>413</v>
          </cell>
          <cell r="F52">
            <v>114</v>
          </cell>
          <cell r="G52">
            <v>91</v>
          </cell>
          <cell r="H52">
            <v>1</v>
          </cell>
          <cell r="I52">
            <v>1</v>
          </cell>
          <cell r="J52">
            <v>10</v>
          </cell>
          <cell r="K52">
            <v>225.947858916765</v>
          </cell>
          <cell r="L52">
            <v>12117</v>
          </cell>
          <cell r="M52">
            <v>15261</v>
          </cell>
          <cell r="N52">
            <v>893</v>
          </cell>
        </row>
        <row r="53">
          <cell r="B53">
            <v>44</v>
          </cell>
          <cell r="C53" t="str">
            <v>413 - FOUR RIVERS Charter School - GREENFIELD pupils</v>
          </cell>
          <cell r="D53">
            <v>413114114</v>
          </cell>
          <cell r="E53">
            <v>413</v>
          </cell>
          <cell r="F53">
            <v>114</v>
          </cell>
          <cell r="G53">
            <v>114</v>
          </cell>
          <cell r="H53">
            <v>1</v>
          </cell>
          <cell r="I53">
            <v>1</v>
          </cell>
          <cell r="J53">
            <v>9</v>
          </cell>
          <cell r="K53">
            <v>127.50484930608748</v>
          </cell>
          <cell r="L53">
            <v>11244</v>
          </cell>
          <cell r="M53">
            <v>3093</v>
          </cell>
          <cell r="N53">
            <v>893</v>
          </cell>
        </row>
        <row r="54">
          <cell r="B54">
            <v>45</v>
          </cell>
          <cell r="C54" t="str">
            <v>413 - FOUR RIVERS Charter School - HADLEY pupils</v>
          </cell>
          <cell r="D54">
            <v>413114117</v>
          </cell>
          <cell r="E54">
            <v>413</v>
          </cell>
          <cell r="F54">
            <v>114</v>
          </cell>
          <cell r="G54">
            <v>117</v>
          </cell>
          <cell r="H54">
            <v>1</v>
          </cell>
          <cell r="I54">
            <v>1</v>
          </cell>
          <cell r="J54">
            <v>10</v>
          </cell>
          <cell r="K54">
            <v>146.73290418429687</v>
          </cell>
          <cell r="L54">
            <v>14107</v>
          </cell>
          <cell r="M54">
            <v>6593</v>
          </cell>
          <cell r="N54">
            <v>893</v>
          </cell>
        </row>
        <row r="55">
          <cell r="B55">
            <v>46</v>
          </cell>
          <cell r="C55" t="str">
            <v>413 - FOUR RIVERS Charter School - NORTHAMPTON pupils</v>
          </cell>
          <cell r="D55">
            <v>413114210</v>
          </cell>
          <cell r="E55">
            <v>413</v>
          </cell>
          <cell r="F55">
            <v>114</v>
          </cell>
          <cell r="G55">
            <v>210</v>
          </cell>
          <cell r="H55">
            <v>1</v>
          </cell>
          <cell r="I55">
            <v>1</v>
          </cell>
          <cell r="J55">
            <v>1</v>
          </cell>
          <cell r="K55">
            <v>133.85024818950822</v>
          </cell>
          <cell r="L55">
            <v>9555</v>
          </cell>
          <cell r="M55">
            <v>3234</v>
          </cell>
          <cell r="N55">
            <v>893</v>
          </cell>
        </row>
        <row r="56">
          <cell r="B56">
            <v>47</v>
          </cell>
          <cell r="C56" t="str">
            <v>413 - FOUR RIVERS Charter School - ROWE pupils</v>
          </cell>
          <cell r="D56">
            <v>413114253</v>
          </cell>
          <cell r="E56">
            <v>413</v>
          </cell>
          <cell r="F56">
            <v>114</v>
          </cell>
          <cell r="G56">
            <v>253</v>
          </cell>
          <cell r="H56">
            <v>1</v>
          </cell>
          <cell r="I56">
            <v>1</v>
          </cell>
          <cell r="J56">
            <v>1</v>
          </cell>
          <cell r="K56">
            <v>295.33772187729085</v>
          </cell>
          <cell r="L56">
            <v>10127</v>
          </cell>
          <cell r="M56">
            <v>19782</v>
          </cell>
          <cell r="N56">
            <v>893</v>
          </cell>
        </row>
        <row r="57">
          <cell r="B57">
            <v>48</v>
          </cell>
          <cell r="C57" t="str">
            <v>413 - FOUR RIVERS Charter School - FRONTIER pupils</v>
          </cell>
          <cell r="D57">
            <v>413114670</v>
          </cell>
          <cell r="E57">
            <v>413</v>
          </cell>
          <cell r="F57">
            <v>114</v>
          </cell>
          <cell r="G57">
            <v>670</v>
          </cell>
          <cell r="H57">
            <v>1</v>
          </cell>
          <cell r="I57">
            <v>1</v>
          </cell>
          <cell r="J57">
            <v>1</v>
          </cell>
          <cell r="K57">
            <v>190.40428317288044</v>
          </cell>
          <cell r="L57">
            <v>9466</v>
          </cell>
          <cell r="M57">
            <v>8558</v>
          </cell>
          <cell r="N57">
            <v>893</v>
          </cell>
        </row>
        <row r="58">
          <cell r="B58">
            <v>49</v>
          </cell>
          <cell r="C58" t="str">
            <v>413 - FOUR RIVERS Charter School - GILL MONTAGUE pupils</v>
          </cell>
          <cell r="D58">
            <v>413114674</v>
          </cell>
          <cell r="E58">
            <v>413</v>
          </cell>
          <cell r="F58">
            <v>114</v>
          </cell>
          <cell r="G58">
            <v>674</v>
          </cell>
          <cell r="H58">
            <v>1</v>
          </cell>
          <cell r="I58">
            <v>1</v>
          </cell>
          <cell r="J58">
            <v>8</v>
          </cell>
          <cell r="K58">
            <v>144.46458485157859</v>
          </cell>
          <cell r="L58">
            <v>11010</v>
          </cell>
          <cell r="M58">
            <v>4896</v>
          </cell>
          <cell r="N58">
            <v>893</v>
          </cell>
        </row>
        <row r="59">
          <cell r="B59">
            <v>50</v>
          </cell>
          <cell r="C59" t="str">
            <v>413 - FOUR RIVERS Charter School - HAMPSHIRE pupils</v>
          </cell>
          <cell r="D59">
            <v>413114683</v>
          </cell>
          <cell r="E59">
            <v>413</v>
          </cell>
          <cell r="F59">
            <v>114</v>
          </cell>
          <cell r="G59">
            <v>683</v>
          </cell>
          <cell r="H59">
            <v>1</v>
          </cell>
          <cell r="I59">
            <v>1</v>
          </cell>
          <cell r="J59">
            <v>1</v>
          </cell>
          <cell r="K59">
            <v>169.81079879880855</v>
          </cell>
          <cell r="L59">
            <v>9698</v>
          </cell>
          <cell r="M59">
            <v>6770</v>
          </cell>
          <cell r="N59">
            <v>893</v>
          </cell>
        </row>
        <row r="60">
          <cell r="B60">
            <v>51</v>
          </cell>
          <cell r="C60" t="str">
            <v>413 - FOUR RIVERS Charter School - MOHAWK TRAIL pupils</v>
          </cell>
          <cell r="D60">
            <v>413114717</v>
          </cell>
          <cell r="E60">
            <v>413</v>
          </cell>
          <cell r="F60">
            <v>114</v>
          </cell>
          <cell r="G60">
            <v>717</v>
          </cell>
          <cell r="H60">
            <v>1</v>
          </cell>
          <cell r="I60">
            <v>1</v>
          </cell>
          <cell r="J60">
            <v>8</v>
          </cell>
          <cell r="K60">
            <v>147.59753946563984</v>
          </cell>
          <cell r="L60">
            <v>11338</v>
          </cell>
          <cell r="M60">
            <v>5397</v>
          </cell>
          <cell r="N60">
            <v>893</v>
          </cell>
        </row>
        <row r="61">
          <cell r="B61">
            <v>52</v>
          </cell>
          <cell r="C61" t="str">
            <v>413 - FOUR RIVERS Charter School - NARRAGANSETT pupils</v>
          </cell>
          <cell r="D61">
            <v>413114720</v>
          </cell>
          <cell r="E61">
            <v>413</v>
          </cell>
          <cell r="F61">
            <v>114</v>
          </cell>
          <cell r="G61">
            <v>720</v>
          </cell>
          <cell r="H61">
            <v>1</v>
          </cell>
          <cell r="I61">
            <v>1</v>
          </cell>
          <cell r="J61">
            <v>1</v>
          </cell>
          <cell r="K61">
            <v>121.56865433856687</v>
          </cell>
          <cell r="L61">
            <v>10127</v>
          </cell>
          <cell r="M61">
            <v>2184</v>
          </cell>
          <cell r="N61">
            <v>893</v>
          </cell>
        </row>
        <row r="62">
          <cell r="B62">
            <v>53</v>
          </cell>
          <cell r="C62" t="str">
            <v>413 - FOUR RIVERS Charter School - PIONEER pupils</v>
          </cell>
          <cell r="D62">
            <v>413114750</v>
          </cell>
          <cell r="E62">
            <v>413</v>
          </cell>
          <cell r="F62">
            <v>114</v>
          </cell>
          <cell r="G62">
            <v>750</v>
          </cell>
          <cell r="H62">
            <v>1</v>
          </cell>
          <cell r="I62">
            <v>1</v>
          </cell>
          <cell r="J62">
            <v>8</v>
          </cell>
          <cell r="K62">
            <v>172.73459178553051</v>
          </cell>
          <cell r="L62">
            <v>10714</v>
          </cell>
          <cell r="M62">
            <v>7793</v>
          </cell>
          <cell r="N62">
            <v>893</v>
          </cell>
        </row>
        <row r="63">
          <cell r="B63">
            <v>54</v>
          </cell>
          <cell r="C63" t="str">
            <v>413 - FOUR RIVERS Charter School - RALPH C MAHAR pupils</v>
          </cell>
          <cell r="D63">
            <v>413114755</v>
          </cell>
          <cell r="E63">
            <v>413</v>
          </cell>
          <cell r="F63">
            <v>114</v>
          </cell>
          <cell r="G63">
            <v>755</v>
          </cell>
          <cell r="H63">
            <v>1</v>
          </cell>
          <cell r="I63">
            <v>1</v>
          </cell>
          <cell r="J63">
            <v>9</v>
          </cell>
          <cell r="K63">
            <v>143.15551659593496</v>
          </cell>
          <cell r="L63">
            <v>11570</v>
          </cell>
          <cell r="M63">
            <v>4993</v>
          </cell>
          <cell r="N63">
            <v>893</v>
          </cell>
        </row>
        <row r="64">
          <cell r="B64">
            <v>55</v>
          </cell>
          <cell r="C64" t="str">
            <v>414 - BERKSHIRE ARTS AND TECHNOLOGY Charter School - CLARKSBURG pupils</v>
          </cell>
          <cell r="D64">
            <v>414603063</v>
          </cell>
          <cell r="E64">
            <v>414</v>
          </cell>
          <cell r="F64">
            <v>603</v>
          </cell>
          <cell r="G64">
            <v>63</v>
          </cell>
          <cell r="H64">
            <v>1</v>
          </cell>
          <cell r="I64">
            <v>1</v>
          </cell>
          <cell r="J64">
            <v>1</v>
          </cell>
          <cell r="K64">
            <v>140.33015280721278</v>
          </cell>
          <cell r="L64">
            <v>8840</v>
          </cell>
          <cell r="M64">
            <v>3565</v>
          </cell>
          <cell r="N64">
            <v>893</v>
          </cell>
        </row>
        <row r="65">
          <cell r="B65">
            <v>56</v>
          </cell>
          <cell r="C65" t="str">
            <v>414 - BERKSHIRE ARTS AND TECHNOLOGY Charter School - NORTH ADAMS pupils</v>
          </cell>
          <cell r="D65">
            <v>414603209</v>
          </cell>
          <cell r="E65">
            <v>414</v>
          </cell>
          <cell r="F65">
            <v>603</v>
          </cell>
          <cell r="G65">
            <v>209</v>
          </cell>
          <cell r="H65">
            <v>1</v>
          </cell>
          <cell r="I65">
            <v>1</v>
          </cell>
          <cell r="J65">
            <v>10</v>
          </cell>
          <cell r="K65">
            <v>119.27801877824361</v>
          </cell>
          <cell r="L65">
            <v>11468</v>
          </cell>
          <cell r="M65">
            <v>2211</v>
          </cell>
          <cell r="N65">
            <v>893</v>
          </cell>
        </row>
        <row r="66">
          <cell r="B66">
            <v>57</v>
          </cell>
          <cell r="C66" t="str">
            <v>414 - BERKSHIRE ARTS AND TECHNOLOGY Charter School - PITTSFIELD pupils</v>
          </cell>
          <cell r="D66">
            <v>414603236</v>
          </cell>
          <cell r="E66">
            <v>414</v>
          </cell>
          <cell r="F66">
            <v>603</v>
          </cell>
          <cell r="G66">
            <v>236</v>
          </cell>
          <cell r="H66">
            <v>1</v>
          </cell>
          <cell r="I66">
            <v>1</v>
          </cell>
          <cell r="J66">
            <v>9</v>
          </cell>
          <cell r="K66">
            <v>121.67789978382879</v>
          </cell>
          <cell r="L66">
            <v>11274</v>
          </cell>
          <cell r="M66">
            <v>2444</v>
          </cell>
          <cell r="N66">
            <v>893</v>
          </cell>
        </row>
        <row r="67">
          <cell r="B67">
            <v>58</v>
          </cell>
          <cell r="C67" t="str">
            <v>414 - BERKSHIRE ARTS AND TECHNOLOGY Charter School - RICHMOND pupils</v>
          </cell>
          <cell r="D67">
            <v>414603249</v>
          </cell>
          <cell r="E67">
            <v>414</v>
          </cell>
          <cell r="F67">
            <v>603</v>
          </cell>
          <cell r="G67">
            <v>249</v>
          </cell>
          <cell r="H67">
            <v>1</v>
          </cell>
          <cell r="I67">
            <v>1</v>
          </cell>
          <cell r="J67">
            <v>10</v>
          </cell>
          <cell r="K67">
            <v>277.74398434611595</v>
          </cell>
          <cell r="L67">
            <v>12390</v>
          </cell>
          <cell r="M67">
            <v>22022</v>
          </cell>
          <cell r="N67">
            <v>893</v>
          </cell>
        </row>
        <row r="68">
          <cell r="B68">
            <v>59</v>
          </cell>
          <cell r="C68" t="str">
            <v>414 - BERKSHIRE ARTS AND TECHNOLOGY Charter School - SAVOY pupils</v>
          </cell>
          <cell r="D68">
            <v>414603263</v>
          </cell>
          <cell r="E68">
            <v>414</v>
          </cell>
          <cell r="F68">
            <v>603</v>
          </cell>
          <cell r="G68">
            <v>263</v>
          </cell>
          <cell r="H68">
            <v>1</v>
          </cell>
          <cell r="I68">
            <v>1</v>
          </cell>
          <cell r="J68">
            <v>4</v>
          </cell>
          <cell r="K68">
            <v>149.71899423617762</v>
          </cell>
          <cell r="L68">
            <v>10188</v>
          </cell>
          <cell r="M68">
            <v>5065</v>
          </cell>
          <cell r="N68">
            <v>893</v>
          </cell>
        </row>
        <row r="69">
          <cell r="B69">
            <v>60</v>
          </cell>
          <cell r="C69" t="str">
            <v>414 - BERKSHIRE ARTS AND TECHNOLOGY Charter School - ADAMS CHESHIRE pupils</v>
          </cell>
          <cell r="D69">
            <v>414603603</v>
          </cell>
          <cell r="E69">
            <v>414</v>
          </cell>
          <cell r="F69">
            <v>603</v>
          </cell>
          <cell r="G69">
            <v>603</v>
          </cell>
          <cell r="H69">
            <v>1</v>
          </cell>
          <cell r="I69">
            <v>1</v>
          </cell>
          <cell r="J69">
            <v>9</v>
          </cell>
          <cell r="K69">
            <v>116.202393622804</v>
          </cell>
          <cell r="L69">
            <v>10729</v>
          </cell>
          <cell r="M69">
            <v>1738</v>
          </cell>
          <cell r="N69">
            <v>893</v>
          </cell>
        </row>
        <row r="70">
          <cell r="B70">
            <v>61</v>
          </cell>
          <cell r="C70" t="str">
            <v>414 - BERKSHIRE ARTS AND TECHNOLOGY Charter School - CENTRAL BERKSHIRE pupils</v>
          </cell>
          <cell r="D70">
            <v>414603635</v>
          </cell>
          <cell r="E70">
            <v>414</v>
          </cell>
          <cell r="F70">
            <v>603</v>
          </cell>
          <cell r="G70">
            <v>635</v>
          </cell>
          <cell r="H70">
            <v>1</v>
          </cell>
          <cell r="I70">
            <v>1</v>
          </cell>
          <cell r="J70">
            <v>8</v>
          </cell>
          <cell r="K70">
            <v>151.53471919334612</v>
          </cell>
          <cell r="L70">
            <v>10399</v>
          </cell>
          <cell r="M70">
            <v>5359</v>
          </cell>
          <cell r="N70">
            <v>893</v>
          </cell>
        </row>
        <row r="71">
          <cell r="B71">
            <v>62</v>
          </cell>
          <cell r="C71" t="str">
            <v>414 - BERKSHIRE ARTS AND TECHNOLOGY Charter School - MOUNT GREYLOCK pupils</v>
          </cell>
          <cell r="D71">
            <v>414603715</v>
          </cell>
          <cell r="E71">
            <v>414</v>
          </cell>
          <cell r="F71">
            <v>603</v>
          </cell>
          <cell r="G71">
            <v>715</v>
          </cell>
          <cell r="H71">
            <v>1</v>
          </cell>
          <cell r="I71">
            <v>1</v>
          </cell>
          <cell r="J71">
            <v>5</v>
          </cell>
          <cell r="K71">
            <v>180.11569628688738</v>
          </cell>
          <cell r="L71">
            <v>10200</v>
          </cell>
          <cell r="M71">
            <v>8172</v>
          </cell>
          <cell r="N71">
            <v>893</v>
          </cell>
        </row>
        <row r="72">
          <cell r="B72">
            <v>63</v>
          </cell>
          <cell r="C72" t="str">
            <v>416 - BOSTON PREPARATORY Charter School - BOSTON pupils</v>
          </cell>
          <cell r="D72">
            <v>416035035</v>
          </cell>
          <cell r="E72">
            <v>416</v>
          </cell>
          <cell r="F72">
            <v>35</v>
          </cell>
          <cell r="G72">
            <v>35</v>
          </cell>
          <cell r="H72">
            <v>1</v>
          </cell>
          <cell r="I72">
            <v>1.0780000000000001</v>
          </cell>
          <cell r="J72">
            <v>10</v>
          </cell>
          <cell r="K72">
            <v>135.15501759350991</v>
          </cell>
          <cell r="L72">
            <v>12639</v>
          </cell>
          <cell r="M72">
            <v>4443</v>
          </cell>
          <cell r="N72">
            <v>893</v>
          </cell>
        </row>
        <row r="73">
          <cell r="B73">
            <v>64</v>
          </cell>
          <cell r="C73" t="str">
            <v>416 - BOSTON PREPARATORY Charter School - BROCKTON pupils</v>
          </cell>
          <cell r="D73">
            <v>416035044</v>
          </cell>
          <cell r="E73">
            <v>416</v>
          </cell>
          <cell r="F73">
            <v>35</v>
          </cell>
          <cell r="G73">
            <v>44</v>
          </cell>
          <cell r="H73">
            <v>1</v>
          </cell>
          <cell r="I73">
            <v>1.0780000000000001</v>
          </cell>
          <cell r="J73">
            <v>10</v>
          </cell>
          <cell r="K73">
            <v>102.2905173036915</v>
          </cell>
          <cell r="L73">
            <v>11995</v>
          </cell>
          <cell r="M73">
            <v>275</v>
          </cell>
          <cell r="N73">
            <v>893</v>
          </cell>
        </row>
        <row r="74">
          <cell r="B74">
            <v>65</v>
          </cell>
          <cell r="C74" t="str">
            <v>416 - BOSTON PREPARATORY Charter School - DEDHAM pupils</v>
          </cell>
          <cell r="D74">
            <v>416035073</v>
          </cell>
          <cell r="E74">
            <v>416</v>
          </cell>
          <cell r="F74">
            <v>35</v>
          </cell>
          <cell r="G74">
            <v>73</v>
          </cell>
          <cell r="H74">
            <v>1</v>
          </cell>
          <cell r="I74">
            <v>1.0780000000000001</v>
          </cell>
          <cell r="J74">
            <v>1</v>
          </cell>
          <cell r="K74">
            <v>177.81218003460015</v>
          </cell>
          <cell r="L74">
            <v>10780</v>
          </cell>
          <cell r="M74">
            <v>8388</v>
          </cell>
          <cell r="N74">
            <v>893</v>
          </cell>
        </row>
        <row r="75">
          <cell r="B75">
            <v>66</v>
          </cell>
          <cell r="C75" t="str">
            <v>416 - BOSTON PREPARATORY Charter School - HOLBROOK pupils</v>
          </cell>
          <cell r="D75">
            <v>416035133</v>
          </cell>
          <cell r="E75">
            <v>416</v>
          </cell>
          <cell r="F75">
            <v>35</v>
          </cell>
          <cell r="G75">
            <v>133</v>
          </cell>
          <cell r="H75">
            <v>1</v>
          </cell>
          <cell r="I75">
            <v>1.0780000000000001</v>
          </cell>
          <cell r="J75">
            <v>10</v>
          </cell>
          <cell r="K75">
            <v>131.34051686962678</v>
          </cell>
          <cell r="L75">
            <v>16905</v>
          </cell>
          <cell r="M75">
            <v>5298</v>
          </cell>
          <cell r="N75">
            <v>893</v>
          </cell>
        </row>
        <row r="76">
          <cell r="B76">
            <v>67</v>
          </cell>
          <cell r="C76" t="str">
            <v>416 - BOSTON PREPARATORY Charter School - MILTON pupils</v>
          </cell>
          <cell r="D76">
            <v>416035189</v>
          </cell>
          <cell r="E76">
            <v>416</v>
          </cell>
          <cell r="F76">
            <v>35</v>
          </cell>
          <cell r="G76">
            <v>189</v>
          </cell>
          <cell r="H76">
            <v>1</v>
          </cell>
          <cell r="I76">
            <v>1.0780000000000001</v>
          </cell>
          <cell r="J76">
            <v>10</v>
          </cell>
          <cell r="K76">
            <v>140.06581935816317</v>
          </cell>
          <cell r="L76">
            <v>15045</v>
          </cell>
          <cell r="M76">
            <v>6028</v>
          </cell>
          <cell r="N76">
            <v>893</v>
          </cell>
        </row>
        <row r="77">
          <cell r="B77">
            <v>68</v>
          </cell>
          <cell r="C77" t="str">
            <v>416 - BOSTON PREPARATORY Charter School - QUINCY pupils</v>
          </cell>
          <cell r="D77">
            <v>416035243</v>
          </cell>
          <cell r="E77">
            <v>416</v>
          </cell>
          <cell r="F77">
            <v>35</v>
          </cell>
          <cell r="G77">
            <v>243</v>
          </cell>
          <cell r="H77">
            <v>1</v>
          </cell>
          <cell r="I77">
            <v>1.0780000000000001</v>
          </cell>
          <cell r="J77">
            <v>1</v>
          </cell>
          <cell r="K77">
            <v>123.603106514578</v>
          </cell>
          <cell r="L77">
            <v>10780</v>
          </cell>
          <cell r="M77">
            <v>2544</v>
          </cell>
          <cell r="N77">
            <v>893</v>
          </cell>
        </row>
        <row r="78">
          <cell r="B78">
            <v>69</v>
          </cell>
          <cell r="C78" t="str">
            <v>416 - BOSTON PREPARATORY Charter School - RANDOLPH pupils</v>
          </cell>
          <cell r="D78">
            <v>416035244</v>
          </cell>
          <cell r="E78">
            <v>416</v>
          </cell>
          <cell r="F78">
            <v>35</v>
          </cell>
          <cell r="G78">
            <v>244</v>
          </cell>
          <cell r="H78">
            <v>1</v>
          </cell>
          <cell r="I78">
            <v>1.0780000000000001</v>
          </cell>
          <cell r="J78">
            <v>7</v>
          </cell>
          <cell r="K78">
            <v>140.51894054759615</v>
          </cell>
          <cell r="L78">
            <v>12091</v>
          </cell>
          <cell r="M78">
            <v>4899</v>
          </cell>
          <cell r="N78">
            <v>893</v>
          </cell>
        </row>
        <row r="79">
          <cell r="B79">
            <v>70</v>
          </cell>
          <cell r="C79" t="str">
            <v>416 - BOSTON PREPARATORY Charter School - STOUGHTON pupils</v>
          </cell>
          <cell r="D79">
            <v>416035285</v>
          </cell>
          <cell r="E79">
            <v>416</v>
          </cell>
          <cell r="F79">
            <v>35</v>
          </cell>
          <cell r="G79">
            <v>285</v>
          </cell>
          <cell r="H79">
            <v>1</v>
          </cell>
          <cell r="I79">
            <v>1.0780000000000001</v>
          </cell>
          <cell r="J79">
            <v>1</v>
          </cell>
          <cell r="K79">
            <v>130.62730408470395</v>
          </cell>
          <cell r="L79">
            <v>10780</v>
          </cell>
          <cell r="M79">
            <v>3302</v>
          </cell>
          <cell r="N79">
            <v>893</v>
          </cell>
        </row>
        <row r="80">
          <cell r="B80">
            <v>71</v>
          </cell>
          <cell r="C80" t="str">
            <v>416 - BOSTON PREPARATORY Charter School - WAKEFIELD pupils</v>
          </cell>
          <cell r="D80">
            <v>416035305</v>
          </cell>
          <cell r="E80">
            <v>416</v>
          </cell>
          <cell r="F80">
            <v>35</v>
          </cell>
          <cell r="G80">
            <v>305</v>
          </cell>
          <cell r="H80">
            <v>1</v>
          </cell>
          <cell r="I80">
            <v>1.0780000000000001</v>
          </cell>
          <cell r="J80">
            <v>10</v>
          </cell>
          <cell r="K80">
            <v>132.61862429713631</v>
          </cell>
          <cell r="L80">
            <v>14127</v>
          </cell>
          <cell r="M80">
            <v>4608</v>
          </cell>
          <cell r="N80">
            <v>893</v>
          </cell>
        </row>
        <row r="81">
          <cell r="B81">
            <v>72</v>
          </cell>
          <cell r="C81" t="str">
            <v>416 - BOSTON PREPARATORY Charter School - WALPOLE pupils</v>
          </cell>
          <cell r="D81">
            <v>416035307</v>
          </cell>
          <cell r="E81">
            <v>416</v>
          </cell>
          <cell r="F81">
            <v>35</v>
          </cell>
          <cell r="G81">
            <v>307</v>
          </cell>
          <cell r="H81">
            <v>1</v>
          </cell>
          <cell r="I81">
            <v>1.0780000000000001</v>
          </cell>
          <cell r="J81">
            <v>1</v>
          </cell>
          <cell r="K81">
            <v>138.30656115998411</v>
          </cell>
          <cell r="L81">
            <v>10780</v>
          </cell>
          <cell r="M81">
            <v>4129</v>
          </cell>
          <cell r="N81">
            <v>893</v>
          </cell>
        </row>
        <row r="82">
          <cell r="B82">
            <v>73</v>
          </cell>
          <cell r="C82" t="str">
            <v>416 - BOSTON PREPARATORY Charter School - WACHUSETT pupils</v>
          </cell>
          <cell r="D82">
            <v>416035775</v>
          </cell>
          <cell r="E82">
            <v>416</v>
          </cell>
          <cell r="F82">
            <v>35</v>
          </cell>
          <cell r="G82">
            <v>775</v>
          </cell>
          <cell r="H82">
            <v>1</v>
          </cell>
          <cell r="I82">
            <v>1.0780000000000001</v>
          </cell>
          <cell r="J82">
            <v>10</v>
          </cell>
          <cell r="K82">
            <v>118.96639274842771</v>
          </cell>
          <cell r="L82">
            <v>13209</v>
          </cell>
          <cell r="M82">
            <v>2505</v>
          </cell>
          <cell r="N82">
            <v>893</v>
          </cell>
        </row>
        <row r="83">
          <cell r="B83">
            <v>74</v>
          </cell>
          <cell r="C83" t="str">
            <v>417 - BRIDGE BOSTON Charter School - BOSTON pupils</v>
          </cell>
          <cell r="D83">
            <v>417035035</v>
          </cell>
          <cell r="E83">
            <v>417</v>
          </cell>
          <cell r="F83">
            <v>35</v>
          </cell>
          <cell r="G83">
            <v>35</v>
          </cell>
          <cell r="H83">
            <v>1</v>
          </cell>
          <cell r="I83">
            <v>1.0780000000000001</v>
          </cell>
          <cell r="J83">
            <v>10</v>
          </cell>
          <cell r="K83">
            <v>135.15501759350991</v>
          </cell>
          <cell r="L83">
            <v>12527</v>
          </cell>
          <cell r="M83">
            <v>4404</v>
          </cell>
          <cell r="N83">
            <v>893</v>
          </cell>
        </row>
        <row r="84">
          <cell r="B84">
            <v>75</v>
          </cell>
          <cell r="C84" t="str">
            <v>417 - BRIDGE BOSTON Charter School - FRAMINGHAM pupils</v>
          </cell>
          <cell r="D84">
            <v>417035100</v>
          </cell>
          <cell r="E84">
            <v>417</v>
          </cell>
          <cell r="F84">
            <v>35</v>
          </cell>
          <cell r="G84">
            <v>100</v>
          </cell>
          <cell r="H84">
            <v>1</v>
          </cell>
          <cell r="I84">
            <v>1.0780000000000001</v>
          </cell>
          <cell r="J84">
            <v>10</v>
          </cell>
          <cell r="K84">
            <v>151.39112158360169</v>
          </cell>
          <cell r="L84">
            <v>13559</v>
          </cell>
          <cell r="M84">
            <v>6968</v>
          </cell>
          <cell r="N84">
            <v>893</v>
          </cell>
        </row>
        <row r="85">
          <cell r="B85">
            <v>76</v>
          </cell>
          <cell r="C85" t="str">
            <v>417 - BRIDGE BOSTON Charter School - HOLBROOK pupils</v>
          </cell>
          <cell r="D85">
            <v>417035133</v>
          </cell>
          <cell r="E85">
            <v>417</v>
          </cell>
          <cell r="F85">
            <v>35</v>
          </cell>
          <cell r="G85">
            <v>133</v>
          </cell>
          <cell r="H85">
            <v>1</v>
          </cell>
          <cell r="I85">
            <v>1.0780000000000001</v>
          </cell>
          <cell r="J85">
            <v>1</v>
          </cell>
          <cell r="K85">
            <v>131.34051686962678</v>
          </cell>
          <cell r="L85">
            <v>9311</v>
          </cell>
          <cell r="M85">
            <v>2918</v>
          </cell>
          <cell r="N85">
            <v>893</v>
          </cell>
        </row>
        <row r="86">
          <cell r="B86">
            <v>77</v>
          </cell>
          <cell r="C86" t="str">
            <v>417 - BRIDGE BOSTON Charter School - NORTH ANDOVER pupils</v>
          </cell>
          <cell r="D86">
            <v>417035211</v>
          </cell>
          <cell r="E86">
            <v>417</v>
          </cell>
          <cell r="F86">
            <v>35</v>
          </cell>
          <cell r="G86">
            <v>211</v>
          </cell>
          <cell r="H86">
            <v>1</v>
          </cell>
          <cell r="I86">
            <v>1.0780000000000001</v>
          </cell>
          <cell r="J86">
            <v>10</v>
          </cell>
          <cell r="K86">
            <v>117.93552339841401</v>
          </cell>
          <cell r="L86">
            <v>13527</v>
          </cell>
          <cell r="M86">
            <v>2426</v>
          </cell>
          <cell r="N86">
            <v>893</v>
          </cell>
        </row>
        <row r="87">
          <cell r="B87">
            <v>78</v>
          </cell>
          <cell r="C87" t="str">
            <v>417 - BRIDGE BOSTON Charter School - QUINCY pupils</v>
          </cell>
          <cell r="D87">
            <v>417035243</v>
          </cell>
          <cell r="E87">
            <v>417</v>
          </cell>
          <cell r="F87">
            <v>35</v>
          </cell>
          <cell r="G87">
            <v>243</v>
          </cell>
          <cell r="H87">
            <v>1</v>
          </cell>
          <cell r="I87">
            <v>1.0780000000000001</v>
          </cell>
          <cell r="J87">
            <v>1</v>
          </cell>
          <cell r="K87">
            <v>123.603106514578</v>
          </cell>
          <cell r="L87">
            <v>9311</v>
          </cell>
          <cell r="M87">
            <v>2198</v>
          </cell>
          <cell r="N87">
            <v>893</v>
          </cell>
        </row>
        <row r="88">
          <cell r="B88">
            <v>79</v>
          </cell>
          <cell r="C88" t="str">
            <v>417 - BRIDGE BOSTON Charter School - RANDOLPH pupils</v>
          </cell>
          <cell r="D88">
            <v>417035244</v>
          </cell>
          <cell r="E88">
            <v>417</v>
          </cell>
          <cell r="F88">
            <v>35</v>
          </cell>
          <cell r="G88">
            <v>244</v>
          </cell>
          <cell r="H88">
            <v>1</v>
          </cell>
          <cell r="I88">
            <v>1.0780000000000001</v>
          </cell>
          <cell r="J88">
            <v>10</v>
          </cell>
          <cell r="K88">
            <v>140.51894054759615</v>
          </cell>
          <cell r="L88">
            <v>12947</v>
          </cell>
          <cell r="M88">
            <v>5246</v>
          </cell>
          <cell r="N88">
            <v>893</v>
          </cell>
        </row>
        <row r="89">
          <cell r="B89">
            <v>80</v>
          </cell>
          <cell r="C89" t="str">
            <v>417 - BRIDGE BOSTON Charter School - SOMERVILLE pupils</v>
          </cell>
          <cell r="D89">
            <v>417035274</v>
          </cell>
          <cell r="E89">
            <v>417</v>
          </cell>
          <cell r="F89">
            <v>35</v>
          </cell>
          <cell r="G89">
            <v>274</v>
          </cell>
          <cell r="H89">
            <v>1</v>
          </cell>
          <cell r="I89">
            <v>1.0780000000000001</v>
          </cell>
          <cell r="J89">
            <v>1</v>
          </cell>
          <cell r="K89">
            <v>148.3444863021623</v>
          </cell>
          <cell r="L89">
            <v>9311</v>
          </cell>
          <cell r="M89">
            <v>4501</v>
          </cell>
          <cell r="N89">
            <v>893</v>
          </cell>
        </row>
        <row r="90">
          <cell r="B90">
            <v>81</v>
          </cell>
          <cell r="C90" t="str">
            <v>417 - BRIDGE BOSTON Charter School - TAUNTON pupils</v>
          </cell>
          <cell r="D90">
            <v>417035293</v>
          </cell>
          <cell r="E90">
            <v>417</v>
          </cell>
          <cell r="F90">
            <v>35</v>
          </cell>
          <cell r="G90">
            <v>293</v>
          </cell>
          <cell r="H90">
            <v>1</v>
          </cell>
          <cell r="I90">
            <v>1.0780000000000001</v>
          </cell>
          <cell r="J90">
            <v>10</v>
          </cell>
          <cell r="K90">
            <v>108.58755111986986</v>
          </cell>
          <cell r="L90">
            <v>8370</v>
          </cell>
          <cell r="M90">
            <v>719</v>
          </cell>
          <cell r="N90">
            <v>893</v>
          </cell>
        </row>
        <row r="91">
          <cell r="B91">
            <v>82</v>
          </cell>
          <cell r="C91" t="str">
            <v>418 - CHRISTA MCAULIFFE Charter School - ASHLAND pupils</v>
          </cell>
          <cell r="D91">
            <v>418100014</v>
          </cell>
          <cell r="E91">
            <v>418</v>
          </cell>
          <cell r="F91">
            <v>100</v>
          </cell>
          <cell r="G91">
            <v>14</v>
          </cell>
          <cell r="H91">
            <v>1</v>
          </cell>
          <cell r="I91">
            <v>1.0489999999999999</v>
          </cell>
          <cell r="J91">
            <v>3</v>
          </cell>
          <cell r="K91">
            <v>133.34056606923838</v>
          </cell>
          <cell r="L91">
            <v>9340</v>
          </cell>
          <cell r="M91">
            <v>3114</v>
          </cell>
          <cell r="N91">
            <v>893</v>
          </cell>
        </row>
        <row r="92">
          <cell r="B92">
            <v>83</v>
          </cell>
          <cell r="C92" t="str">
            <v>418 - CHRISTA MCAULIFFE Charter School - BOSTON pupils</v>
          </cell>
          <cell r="D92">
            <v>418100035</v>
          </cell>
          <cell r="E92">
            <v>418</v>
          </cell>
          <cell r="F92">
            <v>100</v>
          </cell>
          <cell r="G92">
            <v>35</v>
          </cell>
          <cell r="H92">
            <v>1</v>
          </cell>
          <cell r="I92">
            <v>1.0489999999999999</v>
          </cell>
          <cell r="J92">
            <v>1</v>
          </cell>
          <cell r="K92">
            <v>135.15501759350991</v>
          </cell>
          <cell r="L92">
            <v>8745</v>
          </cell>
          <cell r="M92">
            <v>3074</v>
          </cell>
          <cell r="N92">
            <v>893</v>
          </cell>
        </row>
        <row r="93">
          <cell r="B93">
            <v>84</v>
          </cell>
          <cell r="C93" t="str">
            <v>418 - CHRISTA MCAULIFFE Charter School - FRAMINGHAM pupils</v>
          </cell>
          <cell r="D93">
            <v>418100100</v>
          </cell>
          <cell r="E93">
            <v>418</v>
          </cell>
          <cell r="F93">
            <v>100</v>
          </cell>
          <cell r="G93">
            <v>100</v>
          </cell>
          <cell r="H93">
            <v>1</v>
          </cell>
          <cell r="I93">
            <v>1.0489999999999999</v>
          </cell>
          <cell r="J93">
            <v>5</v>
          </cell>
          <cell r="K93">
            <v>151.39112158360169</v>
          </cell>
          <cell r="L93">
            <v>9863</v>
          </cell>
          <cell r="M93">
            <v>5069</v>
          </cell>
          <cell r="N93">
            <v>893</v>
          </cell>
        </row>
        <row r="94">
          <cell r="B94">
            <v>85</v>
          </cell>
          <cell r="C94" t="str">
            <v>418 - CHRISTA MCAULIFFE Charter School - FRANKLIN pupils</v>
          </cell>
          <cell r="D94">
            <v>418100101</v>
          </cell>
          <cell r="E94">
            <v>418</v>
          </cell>
          <cell r="F94">
            <v>100</v>
          </cell>
          <cell r="G94">
            <v>101</v>
          </cell>
          <cell r="H94">
            <v>1</v>
          </cell>
          <cell r="I94">
            <v>1.0489999999999999</v>
          </cell>
          <cell r="J94">
            <v>1</v>
          </cell>
          <cell r="K94">
            <v>122.88759501753377</v>
          </cell>
          <cell r="L94">
            <v>8745</v>
          </cell>
          <cell r="M94">
            <v>2002</v>
          </cell>
          <cell r="N94">
            <v>893</v>
          </cell>
        </row>
        <row r="95">
          <cell r="B95">
            <v>86</v>
          </cell>
          <cell r="C95" t="str">
            <v>418 - CHRISTA MCAULIFFE Charter School - HOLLISTON pupils</v>
          </cell>
          <cell r="D95">
            <v>418100136</v>
          </cell>
          <cell r="E95">
            <v>418</v>
          </cell>
          <cell r="F95">
            <v>100</v>
          </cell>
          <cell r="G95">
            <v>136</v>
          </cell>
          <cell r="H95">
            <v>1</v>
          </cell>
          <cell r="I95">
            <v>1.0489999999999999</v>
          </cell>
          <cell r="J95">
            <v>7</v>
          </cell>
          <cell r="K95">
            <v>132.80603287756807</v>
          </cell>
          <cell r="L95">
            <v>9956</v>
          </cell>
          <cell r="M95">
            <v>3266</v>
          </cell>
          <cell r="N95">
            <v>893</v>
          </cell>
        </row>
        <row r="96">
          <cell r="B96">
            <v>87</v>
          </cell>
          <cell r="C96" t="str">
            <v>418 - CHRISTA MCAULIFFE Charter School - HOPKINTON pupils</v>
          </cell>
          <cell r="D96">
            <v>418100139</v>
          </cell>
          <cell r="E96">
            <v>418</v>
          </cell>
          <cell r="F96">
            <v>100</v>
          </cell>
          <cell r="G96">
            <v>139</v>
          </cell>
          <cell r="H96">
            <v>1</v>
          </cell>
          <cell r="I96">
            <v>1.0489999999999999</v>
          </cell>
          <cell r="J96">
            <v>1</v>
          </cell>
          <cell r="K96">
            <v>139.88940341861357</v>
          </cell>
          <cell r="L96">
            <v>8745</v>
          </cell>
          <cell r="M96">
            <v>3488</v>
          </cell>
          <cell r="N96">
            <v>893</v>
          </cell>
        </row>
        <row r="97">
          <cell r="B97">
            <v>88</v>
          </cell>
          <cell r="C97" t="str">
            <v>418 - CHRISTA MCAULIFFE Charter School - MARLBOROUGH pupils</v>
          </cell>
          <cell r="D97">
            <v>418100170</v>
          </cell>
          <cell r="E97">
            <v>418</v>
          </cell>
          <cell r="F97">
            <v>100</v>
          </cell>
          <cell r="G97">
            <v>170</v>
          </cell>
          <cell r="H97">
            <v>1</v>
          </cell>
          <cell r="I97">
            <v>1.0489999999999999</v>
          </cell>
          <cell r="J97">
            <v>7</v>
          </cell>
          <cell r="K97">
            <v>139.06360752361022</v>
          </cell>
          <cell r="L97">
            <v>10090</v>
          </cell>
          <cell r="M97">
            <v>3942</v>
          </cell>
          <cell r="N97">
            <v>893</v>
          </cell>
        </row>
        <row r="98">
          <cell r="B98">
            <v>89</v>
          </cell>
          <cell r="C98" t="str">
            <v>418 - CHRISTA MCAULIFFE Charter School - MILFORD pupils</v>
          </cell>
          <cell r="D98">
            <v>418100185</v>
          </cell>
          <cell r="E98">
            <v>418</v>
          </cell>
          <cell r="F98">
            <v>100</v>
          </cell>
          <cell r="G98">
            <v>185</v>
          </cell>
          <cell r="H98">
            <v>1</v>
          </cell>
          <cell r="I98">
            <v>1.0489999999999999</v>
          </cell>
          <cell r="J98">
            <v>10</v>
          </cell>
          <cell r="K98">
            <v>118.73917133466134</v>
          </cell>
          <cell r="L98">
            <v>10825</v>
          </cell>
          <cell r="M98">
            <v>2029</v>
          </cell>
          <cell r="N98">
            <v>893</v>
          </cell>
        </row>
        <row r="99">
          <cell r="B99">
            <v>90</v>
          </cell>
          <cell r="C99" t="str">
            <v>418 - CHRISTA MCAULIFFE Charter School - MILLIS pupils</v>
          </cell>
          <cell r="D99">
            <v>418100187</v>
          </cell>
          <cell r="E99">
            <v>418</v>
          </cell>
          <cell r="F99">
            <v>100</v>
          </cell>
          <cell r="G99">
            <v>187</v>
          </cell>
          <cell r="H99">
            <v>1</v>
          </cell>
          <cell r="I99">
            <v>1.0489999999999999</v>
          </cell>
          <cell r="J99">
            <v>1</v>
          </cell>
          <cell r="K99">
            <v>147.58222412671279</v>
          </cell>
          <cell r="L99">
            <v>8745</v>
          </cell>
          <cell r="M99">
            <v>4161</v>
          </cell>
          <cell r="N99">
            <v>893</v>
          </cell>
        </row>
        <row r="100">
          <cell r="B100">
            <v>91</v>
          </cell>
          <cell r="C100" t="str">
            <v>418 - CHRISTA MCAULIFFE Charter School - NATICK pupils</v>
          </cell>
          <cell r="D100">
            <v>418100198</v>
          </cell>
          <cell r="E100">
            <v>418</v>
          </cell>
          <cell r="F100">
            <v>100</v>
          </cell>
          <cell r="G100">
            <v>198</v>
          </cell>
          <cell r="H100">
            <v>1</v>
          </cell>
          <cell r="I100">
            <v>1.0489999999999999</v>
          </cell>
          <cell r="J100">
            <v>1</v>
          </cell>
          <cell r="K100">
            <v>140.21108373791162</v>
          </cell>
          <cell r="L100">
            <v>9026</v>
          </cell>
          <cell r="M100">
            <v>3629</v>
          </cell>
          <cell r="N100">
            <v>893</v>
          </cell>
        </row>
        <row r="101">
          <cell r="B101">
            <v>92</v>
          </cell>
          <cell r="C101" t="str">
            <v>418 - CHRISTA MCAULIFFE Charter School - SOUTHBOROUGH pupils</v>
          </cell>
          <cell r="D101">
            <v>418100276</v>
          </cell>
          <cell r="E101">
            <v>418</v>
          </cell>
          <cell r="F101">
            <v>100</v>
          </cell>
          <cell r="G101">
            <v>276</v>
          </cell>
          <cell r="H101">
            <v>1</v>
          </cell>
          <cell r="I101">
            <v>1.0489999999999999</v>
          </cell>
          <cell r="J101">
            <v>1</v>
          </cell>
          <cell r="K101">
            <v>195.28295474556737</v>
          </cell>
          <cell r="L101">
            <v>8745</v>
          </cell>
          <cell r="M101">
            <v>8332</v>
          </cell>
          <cell r="N101">
            <v>893</v>
          </cell>
        </row>
        <row r="102">
          <cell r="B102">
            <v>93</v>
          </cell>
          <cell r="C102" t="str">
            <v>418 - CHRISTA MCAULIFFE Charter School - SUDBURY pupils</v>
          </cell>
          <cell r="D102">
            <v>418100288</v>
          </cell>
          <cell r="E102">
            <v>418</v>
          </cell>
          <cell r="F102">
            <v>100</v>
          </cell>
          <cell r="G102">
            <v>288</v>
          </cell>
          <cell r="H102">
            <v>1</v>
          </cell>
          <cell r="I102">
            <v>1.0489999999999999</v>
          </cell>
          <cell r="J102">
            <v>1</v>
          </cell>
          <cell r="K102">
            <v>161.07416672984743</v>
          </cell>
          <cell r="L102">
            <v>8745</v>
          </cell>
          <cell r="M102">
            <v>5341</v>
          </cell>
          <cell r="N102">
            <v>893</v>
          </cell>
        </row>
        <row r="103">
          <cell r="B103">
            <v>94</v>
          </cell>
          <cell r="C103" t="str">
            <v>418 - CHRISTA MCAULIFFE Charter School - WESTBOROUGH pupils</v>
          </cell>
          <cell r="D103">
            <v>418100321</v>
          </cell>
          <cell r="E103">
            <v>418</v>
          </cell>
          <cell r="F103">
            <v>100</v>
          </cell>
          <cell r="G103">
            <v>321</v>
          </cell>
          <cell r="H103">
            <v>1</v>
          </cell>
          <cell r="I103">
            <v>1.0489999999999999</v>
          </cell>
          <cell r="J103">
            <v>1</v>
          </cell>
          <cell r="K103">
            <v>149.13053421612042</v>
          </cell>
          <cell r="L103">
            <v>8745</v>
          </cell>
          <cell r="M103">
            <v>4296</v>
          </cell>
          <cell r="N103">
            <v>893</v>
          </cell>
        </row>
        <row r="104">
          <cell r="B104">
            <v>95</v>
          </cell>
          <cell r="C104" t="str">
            <v>418 - CHRISTA MCAULIFFE Charter School - MENDON UPTON pupils</v>
          </cell>
          <cell r="D104">
            <v>418100710</v>
          </cell>
          <cell r="E104">
            <v>418</v>
          </cell>
          <cell r="F104">
            <v>100</v>
          </cell>
          <cell r="G104">
            <v>710</v>
          </cell>
          <cell r="H104">
            <v>1</v>
          </cell>
          <cell r="I104">
            <v>1.0489999999999999</v>
          </cell>
          <cell r="J104">
            <v>1</v>
          </cell>
          <cell r="K104">
            <v>148.5541805534811</v>
          </cell>
          <cell r="L104">
            <v>8745</v>
          </cell>
          <cell r="M104">
            <v>4246</v>
          </cell>
          <cell r="N104">
            <v>893</v>
          </cell>
        </row>
        <row r="105">
          <cell r="B105">
            <v>96</v>
          </cell>
          <cell r="C105" t="str">
            <v>419 - HELEN Y. DAVIS LEADERSHIP ACADEMY Charter School - BOSTON pupils</v>
          </cell>
          <cell r="D105">
            <v>419035035</v>
          </cell>
          <cell r="E105">
            <v>419</v>
          </cell>
          <cell r="F105">
            <v>35</v>
          </cell>
          <cell r="G105">
            <v>35</v>
          </cell>
          <cell r="H105">
            <v>1</v>
          </cell>
          <cell r="I105">
            <v>1.0780000000000001</v>
          </cell>
          <cell r="J105">
            <v>10</v>
          </cell>
          <cell r="K105">
            <v>135.15501759350991</v>
          </cell>
          <cell r="L105">
            <v>11876</v>
          </cell>
          <cell r="M105">
            <v>4175</v>
          </cell>
          <cell r="N105">
            <v>893</v>
          </cell>
        </row>
        <row r="106">
          <cell r="B106">
            <v>97</v>
          </cell>
          <cell r="C106" t="str">
            <v>419 - HELEN Y. DAVIS LEADERSHIP ACADEMY Charter School - BRAINTREE pupils</v>
          </cell>
          <cell r="D106">
            <v>419035040</v>
          </cell>
          <cell r="E106">
            <v>419</v>
          </cell>
          <cell r="F106">
            <v>35</v>
          </cell>
          <cell r="G106">
            <v>40</v>
          </cell>
          <cell r="H106">
            <v>1</v>
          </cell>
          <cell r="I106">
            <v>1.0780000000000001</v>
          </cell>
          <cell r="J106">
            <v>10</v>
          </cell>
          <cell r="K106">
            <v>126.59687867795802</v>
          </cell>
          <cell r="L106">
            <v>13209</v>
          </cell>
          <cell r="M106">
            <v>3513</v>
          </cell>
          <cell r="N106">
            <v>893</v>
          </cell>
        </row>
        <row r="107">
          <cell r="B107">
            <v>98</v>
          </cell>
          <cell r="C107" t="str">
            <v>419 - HELEN Y. DAVIS LEADERSHIP ACADEMY Charter School - BROCKTON pupils</v>
          </cell>
          <cell r="D107">
            <v>419035044</v>
          </cell>
          <cell r="E107">
            <v>419</v>
          </cell>
          <cell r="F107">
            <v>35</v>
          </cell>
          <cell r="G107">
            <v>44</v>
          </cell>
          <cell r="H107">
            <v>1</v>
          </cell>
          <cell r="I107">
            <v>1.0780000000000001</v>
          </cell>
          <cell r="J107">
            <v>7</v>
          </cell>
          <cell r="K107">
            <v>102.2905173036915</v>
          </cell>
          <cell r="L107">
            <v>10323</v>
          </cell>
          <cell r="M107">
            <v>236</v>
          </cell>
          <cell r="N107">
            <v>893</v>
          </cell>
        </row>
        <row r="108">
          <cell r="B108">
            <v>99</v>
          </cell>
          <cell r="C108" t="str">
            <v>419 - HELEN Y. DAVIS LEADERSHIP ACADEMY Charter School - CAMBRIDGE pupils</v>
          </cell>
          <cell r="D108">
            <v>419035049</v>
          </cell>
          <cell r="E108">
            <v>419</v>
          </cell>
          <cell r="F108">
            <v>35</v>
          </cell>
          <cell r="G108">
            <v>49</v>
          </cell>
          <cell r="H108">
            <v>1</v>
          </cell>
          <cell r="I108">
            <v>1.0780000000000001</v>
          </cell>
          <cell r="J108">
            <v>10</v>
          </cell>
          <cell r="K108">
            <v>226.55430005172397</v>
          </cell>
          <cell r="L108">
            <v>13209</v>
          </cell>
          <cell r="M108">
            <v>16717</v>
          </cell>
          <cell r="N108">
            <v>893</v>
          </cell>
        </row>
        <row r="109">
          <cell r="B109">
            <v>100</v>
          </cell>
          <cell r="C109" t="str">
            <v>419 - HELEN Y. DAVIS LEADERSHIP ACADEMY Charter School - EVERETT pupils</v>
          </cell>
          <cell r="D109">
            <v>419035093</v>
          </cell>
          <cell r="E109">
            <v>419</v>
          </cell>
          <cell r="F109">
            <v>35</v>
          </cell>
          <cell r="G109">
            <v>93</v>
          </cell>
          <cell r="H109">
            <v>1</v>
          </cell>
          <cell r="I109">
            <v>1.0780000000000001</v>
          </cell>
          <cell r="J109">
            <v>10</v>
          </cell>
          <cell r="K109">
            <v>102.86320779598445</v>
          </cell>
          <cell r="L109">
            <v>11076</v>
          </cell>
          <cell r="M109">
            <v>317</v>
          </cell>
          <cell r="N109">
            <v>893</v>
          </cell>
        </row>
        <row r="110">
          <cell r="B110">
            <v>101</v>
          </cell>
          <cell r="C110" t="str">
            <v>419 - HELEN Y. DAVIS LEADERSHIP ACADEMY Charter School - LYNN pupils</v>
          </cell>
          <cell r="D110">
            <v>419035163</v>
          </cell>
          <cell r="E110">
            <v>419</v>
          </cell>
          <cell r="F110">
            <v>35</v>
          </cell>
          <cell r="G110">
            <v>163</v>
          </cell>
          <cell r="H110">
            <v>1</v>
          </cell>
          <cell r="I110">
            <v>1.0780000000000001</v>
          </cell>
          <cell r="J110">
            <v>1</v>
          </cell>
          <cell r="K110">
            <v>104.22385689606564</v>
          </cell>
          <cell r="L110">
            <v>8944</v>
          </cell>
          <cell r="M110">
            <v>378</v>
          </cell>
          <cell r="N110">
            <v>893</v>
          </cell>
        </row>
        <row r="111">
          <cell r="B111">
            <v>102</v>
          </cell>
          <cell r="C111" t="str">
            <v>419 - HELEN Y. DAVIS LEADERSHIP ACADEMY Charter School - QUINCY pupils</v>
          </cell>
          <cell r="D111">
            <v>419035243</v>
          </cell>
          <cell r="E111">
            <v>419</v>
          </cell>
          <cell r="F111">
            <v>35</v>
          </cell>
          <cell r="G111">
            <v>243</v>
          </cell>
          <cell r="H111">
            <v>1</v>
          </cell>
          <cell r="I111">
            <v>1.0780000000000001</v>
          </cell>
          <cell r="J111">
            <v>10</v>
          </cell>
          <cell r="K111">
            <v>123.603106514578</v>
          </cell>
          <cell r="L111">
            <v>12143</v>
          </cell>
          <cell r="M111">
            <v>2866</v>
          </cell>
          <cell r="N111">
            <v>893</v>
          </cell>
        </row>
        <row r="112">
          <cell r="B112">
            <v>103</v>
          </cell>
          <cell r="C112" t="str">
            <v>419 - HELEN Y. DAVIS LEADERSHIP ACADEMY Charter School - RANDOLPH pupils</v>
          </cell>
          <cell r="D112">
            <v>419035244</v>
          </cell>
          <cell r="E112">
            <v>419</v>
          </cell>
          <cell r="F112">
            <v>35</v>
          </cell>
          <cell r="G112">
            <v>244</v>
          </cell>
          <cell r="H112">
            <v>1</v>
          </cell>
          <cell r="I112">
            <v>1.0780000000000001</v>
          </cell>
          <cell r="J112">
            <v>10</v>
          </cell>
          <cell r="K112">
            <v>140.51894054759615</v>
          </cell>
          <cell r="L112">
            <v>12143</v>
          </cell>
          <cell r="M112">
            <v>4920</v>
          </cell>
          <cell r="N112">
            <v>893</v>
          </cell>
        </row>
        <row r="113">
          <cell r="B113">
            <v>104</v>
          </cell>
          <cell r="C113" t="str">
            <v>419 - HELEN Y. DAVIS LEADERSHIP ACADEMY Charter School - SALEM pupils</v>
          </cell>
          <cell r="D113">
            <v>419035258</v>
          </cell>
          <cell r="E113">
            <v>419</v>
          </cell>
          <cell r="F113">
            <v>35</v>
          </cell>
          <cell r="G113">
            <v>258</v>
          </cell>
          <cell r="H113">
            <v>1</v>
          </cell>
          <cell r="I113">
            <v>1.0780000000000001</v>
          </cell>
          <cell r="J113">
            <v>1</v>
          </cell>
          <cell r="K113">
            <v>131.92311579508396</v>
          </cell>
          <cell r="L113">
            <v>8944</v>
          </cell>
          <cell r="M113">
            <v>2855</v>
          </cell>
          <cell r="N113">
            <v>893</v>
          </cell>
        </row>
        <row r="114">
          <cell r="B114">
            <v>105</v>
          </cell>
          <cell r="C114" t="str">
            <v>419 - HELEN Y. DAVIS LEADERSHIP ACADEMY Charter School - SOMERVILLE pupils</v>
          </cell>
          <cell r="D114">
            <v>419035274</v>
          </cell>
          <cell r="E114">
            <v>419</v>
          </cell>
          <cell r="F114">
            <v>35</v>
          </cell>
          <cell r="G114">
            <v>274</v>
          </cell>
          <cell r="H114">
            <v>1</v>
          </cell>
          <cell r="I114">
            <v>1.0780000000000001</v>
          </cell>
          <cell r="J114">
            <v>10</v>
          </cell>
          <cell r="K114">
            <v>148.3444863021623</v>
          </cell>
          <cell r="L114">
            <v>13209</v>
          </cell>
          <cell r="M114">
            <v>6386</v>
          </cell>
          <cell r="N114">
            <v>893</v>
          </cell>
        </row>
        <row r="115">
          <cell r="B115">
            <v>106</v>
          </cell>
          <cell r="C115" t="str">
            <v>419 - HELEN Y. DAVIS LEADERSHIP ACADEMY Charter School - STOUGHTON pupils</v>
          </cell>
          <cell r="D115">
            <v>419035285</v>
          </cell>
          <cell r="E115">
            <v>419</v>
          </cell>
          <cell r="F115">
            <v>35</v>
          </cell>
          <cell r="G115">
            <v>285</v>
          </cell>
          <cell r="H115">
            <v>1</v>
          </cell>
          <cell r="I115">
            <v>1.0780000000000001</v>
          </cell>
          <cell r="J115">
            <v>10</v>
          </cell>
          <cell r="K115">
            <v>130.62730408470395</v>
          </cell>
          <cell r="L115">
            <v>13209</v>
          </cell>
          <cell r="M115">
            <v>4046</v>
          </cell>
          <cell r="N115">
            <v>893</v>
          </cell>
        </row>
        <row r="116">
          <cell r="B116">
            <v>107</v>
          </cell>
          <cell r="C116" t="str">
            <v>420 - BENJAMIN BANNEKER Charter School - ARLINGTON pupils</v>
          </cell>
          <cell r="D116">
            <v>420049010</v>
          </cell>
          <cell r="E116">
            <v>420</v>
          </cell>
          <cell r="F116">
            <v>49</v>
          </cell>
          <cell r="G116">
            <v>10</v>
          </cell>
          <cell r="H116">
            <v>1</v>
          </cell>
          <cell r="I116">
            <v>1.095</v>
          </cell>
          <cell r="J116">
            <v>4</v>
          </cell>
          <cell r="K116">
            <v>130.76041916071867</v>
          </cell>
          <cell r="L116">
            <v>9117</v>
          </cell>
          <cell r="M116">
            <v>2804</v>
          </cell>
          <cell r="N116">
            <v>893</v>
          </cell>
        </row>
        <row r="117">
          <cell r="B117">
            <v>108</v>
          </cell>
          <cell r="C117" t="str">
            <v>420 - BENJAMIN BANNEKER Charter School - BELMONT pupils</v>
          </cell>
          <cell r="D117">
            <v>420049026</v>
          </cell>
          <cell r="E117">
            <v>420</v>
          </cell>
          <cell r="F117">
            <v>49</v>
          </cell>
          <cell r="G117">
            <v>26</v>
          </cell>
          <cell r="H117">
            <v>1</v>
          </cell>
          <cell r="I117">
            <v>1.095</v>
          </cell>
          <cell r="J117">
            <v>10</v>
          </cell>
          <cell r="K117">
            <v>127.79589792661135</v>
          </cell>
          <cell r="L117">
            <v>11410</v>
          </cell>
          <cell r="M117">
            <v>3172</v>
          </cell>
          <cell r="N117">
            <v>893</v>
          </cell>
        </row>
        <row r="118">
          <cell r="B118">
            <v>109</v>
          </cell>
          <cell r="C118" t="str">
            <v>420 - BENJAMIN BANNEKER Charter School - BILLERICA pupils</v>
          </cell>
          <cell r="D118">
            <v>420049031</v>
          </cell>
          <cell r="E118">
            <v>420</v>
          </cell>
          <cell r="F118">
            <v>49</v>
          </cell>
          <cell r="G118">
            <v>31</v>
          </cell>
          <cell r="H118">
            <v>1</v>
          </cell>
          <cell r="I118">
            <v>1.095</v>
          </cell>
          <cell r="J118">
            <v>1</v>
          </cell>
          <cell r="K118">
            <v>146.39182720790828</v>
          </cell>
          <cell r="L118">
            <v>9433</v>
          </cell>
          <cell r="M118">
            <v>4376</v>
          </cell>
          <cell r="N118">
            <v>893</v>
          </cell>
        </row>
        <row r="119">
          <cell r="B119">
            <v>110</v>
          </cell>
          <cell r="C119" t="str">
            <v>420 - BENJAMIN BANNEKER Charter School - BOSTON pupils</v>
          </cell>
          <cell r="D119">
            <v>420049035</v>
          </cell>
          <cell r="E119">
            <v>420</v>
          </cell>
          <cell r="F119">
            <v>49</v>
          </cell>
          <cell r="G119">
            <v>35</v>
          </cell>
          <cell r="H119">
            <v>1</v>
          </cell>
          <cell r="I119">
            <v>1.095</v>
          </cell>
          <cell r="J119">
            <v>10</v>
          </cell>
          <cell r="K119">
            <v>135.15501759350991</v>
          </cell>
          <cell r="L119">
            <v>11951</v>
          </cell>
          <cell r="M119">
            <v>4201</v>
          </cell>
          <cell r="N119">
            <v>893</v>
          </cell>
        </row>
        <row r="120">
          <cell r="B120">
            <v>111</v>
          </cell>
          <cell r="C120" t="str">
            <v>420 - BENJAMIN BANNEKER Charter School - BROCKTON pupils</v>
          </cell>
          <cell r="D120">
            <v>420049044</v>
          </cell>
          <cell r="E120">
            <v>420</v>
          </cell>
          <cell r="F120">
            <v>49</v>
          </cell>
          <cell r="G120">
            <v>44</v>
          </cell>
          <cell r="H120">
            <v>1</v>
          </cell>
          <cell r="I120">
            <v>1.095</v>
          </cell>
          <cell r="J120">
            <v>10</v>
          </cell>
          <cell r="K120">
            <v>102.2905173036915</v>
          </cell>
          <cell r="L120">
            <v>12695</v>
          </cell>
          <cell r="M120">
            <v>291</v>
          </cell>
          <cell r="N120">
            <v>893</v>
          </cell>
        </row>
        <row r="121">
          <cell r="B121">
            <v>112</v>
          </cell>
          <cell r="C121" t="str">
            <v>420 - BENJAMIN BANNEKER Charter School - CAMBRIDGE pupils</v>
          </cell>
          <cell r="D121">
            <v>420049049</v>
          </cell>
          <cell r="E121">
            <v>420</v>
          </cell>
          <cell r="F121">
            <v>49</v>
          </cell>
          <cell r="G121">
            <v>49</v>
          </cell>
          <cell r="H121">
            <v>1</v>
          </cell>
          <cell r="I121">
            <v>1.095</v>
          </cell>
          <cell r="J121">
            <v>10</v>
          </cell>
          <cell r="K121">
            <v>226.55430005172397</v>
          </cell>
          <cell r="L121">
            <v>12579</v>
          </cell>
          <cell r="M121">
            <v>15919</v>
          </cell>
          <cell r="N121">
            <v>893</v>
          </cell>
        </row>
        <row r="122">
          <cell r="B122">
            <v>113</v>
          </cell>
          <cell r="C122" t="str">
            <v>420 - BENJAMIN BANNEKER Charter School - CHELSEA pupils</v>
          </cell>
          <cell r="D122">
            <v>420049057</v>
          </cell>
          <cell r="E122">
            <v>420</v>
          </cell>
          <cell r="F122">
            <v>49</v>
          </cell>
          <cell r="G122">
            <v>57</v>
          </cell>
          <cell r="H122">
            <v>1</v>
          </cell>
          <cell r="I122">
            <v>1.095</v>
          </cell>
          <cell r="J122">
            <v>10</v>
          </cell>
          <cell r="K122">
            <v>105.08946058749589</v>
          </cell>
          <cell r="L122">
            <v>11906</v>
          </cell>
          <cell r="M122">
            <v>606</v>
          </cell>
          <cell r="N122">
            <v>893</v>
          </cell>
        </row>
        <row r="123">
          <cell r="B123">
            <v>114</v>
          </cell>
          <cell r="C123" t="str">
            <v>420 - BENJAMIN BANNEKER Charter School - CONCORD pupils</v>
          </cell>
          <cell r="D123">
            <v>420049067</v>
          </cell>
          <cell r="E123">
            <v>420</v>
          </cell>
          <cell r="F123">
            <v>49</v>
          </cell>
          <cell r="G123">
            <v>67</v>
          </cell>
          <cell r="H123">
            <v>1</v>
          </cell>
          <cell r="I123">
            <v>1.095</v>
          </cell>
          <cell r="J123">
            <v>1</v>
          </cell>
          <cell r="K123">
            <v>200.6216740678168</v>
          </cell>
          <cell r="L123">
            <v>9383</v>
          </cell>
          <cell r="M123">
            <v>9441</v>
          </cell>
          <cell r="N123">
            <v>893</v>
          </cell>
        </row>
        <row r="124">
          <cell r="B124">
            <v>115</v>
          </cell>
          <cell r="C124" t="str">
            <v>420 - BENJAMIN BANNEKER Charter School - EVERETT pupils</v>
          </cell>
          <cell r="D124">
            <v>420049093</v>
          </cell>
          <cell r="E124">
            <v>420</v>
          </cell>
          <cell r="F124">
            <v>49</v>
          </cell>
          <cell r="G124">
            <v>93</v>
          </cell>
          <cell r="H124">
            <v>1</v>
          </cell>
          <cell r="I124">
            <v>1.095</v>
          </cell>
          <cell r="J124">
            <v>10</v>
          </cell>
          <cell r="K124">
            <v>102.86320779598445</v>
          </cell>
          <cell r="L124">
            <v>12098</v>
          </cell>
          <cell r="M124">
            <v>346</v>
          </cell>
          <cell r="N124">
            <v>893</v>
          </cell>
        </row>
        <row r="125">
          <cell r="B125">
            <v>116</v>
          </cell>
          <cell r="C125" t="str">
            <v>420 - BENJAMIN BANNEKER Charter School - LAWRENCE pupils</v>
          </cell>
          <cell r="D125">
            <v>420049149</v>
          </cell>
          <cell r="E125">
            <v>420</v>
          </cell>
          <cell r="F125">
            <v>49</v>
          </cell>
          <cell r="G125">
            <v>149</v>
          </cell>
          <cell r="H125">
            <v>1</v>
          </cell>
          <cell r="I125">
            <v>1.095</v>
          </cell>
          <cell r="J125">
            <v>1</v>
          </cell>
          <cell r="K125">
            <v>100.11937229101046</v>
          </cell>
          <cell r="L125">
            <v>9060</v>
          </cell>
          <cell r="M125">
            <v>11</v>
          </cell>
          <cell r="N125">
            <v>893</v>
          </cell>
        </row>
        <row r="126">
          <cell r="B126">
            <v>117</v>
          </cell>
          <cell r="C126" t="str">
            <v>420 - BENJAMIN BANNEKER Charter School - LOWELL pupils</v>
          </cell>
          <cell r="D126">
            <v>420049160</v>
          </cell>
          <cell r="E126">
            <v>420</v>
          </cell>
          <cell r="F126">
            <v>49</v>
          </cell>
          <cell r="G126">
            <v>160</v>
          </cell>
          <cell r="H126">
            <v>1</v>
          </cell>
          <cell r="I126">
            <v>1.095</v>
          </cell>
          <cell r="J126">
            <v>1</v>
          </cell>
          <cell r="K126">
            <v>102.93955979578713</v>
          </cell>
          <cell r="L126">
            <v>9433</v>
          </cell>
          <cell r="M126">
            <v>277</v>
          </cell>
          <cell r="N126">
            <v>893</v>
          </cell>
        </row>
        <row r="127">
          <cell r="B127">
            <v>118</v>
          </cell>
          <cell r="C127" t="str">
            <v>420 - BENJAMIN BANNEKER Charter School - LYNN pupils</v>
          </cell>
          <cell r="D127">
            <v>420049163</v>
          </cell>
          <cell r="E127">
            <v>420</v>
          </cell>
          <cell r="F127">
            <v>49</v>
          </cell>
          <cell r="G127">
            <v>163</v>
          </cell>
          <cell r="H127">
            <v>1</v>
          </cell>
          <cell r="I127">
            <v>1.095</v>
          </cell>
          <cell r="J127">
            <v>1</v>
          </cell>
          <cell r="K127">
            <v>104.22385689606564</v>
          </cell>
          <cell r="L127">
            <v>9433</v>
          </cell>
          <cell r="M127">
            <v>398</v>
          </cell>
          <cell r="N127">
            <v>893</v>
          </cell>
        </row>
        <row r="128">
          <cell r="B128">
            <v>119</v>
          </cell>
          <cell r="C128" t="str">
            <v>420 - BENJAMIN BANNEKER Charter School - MALDEN pupils</v>
          </cell>
          <cell r="D128">
            <v>420049165</v>
          </cell>
          <cell r="E128">
            <v>420</v>
          </cell>
          <cell r="F128">
            <v>49</v>
          </cell>
          <cell r="G128">
            <v>165</v>
          </cell>
          <cell r="H128">
            <v>1</v>
          </cell>
          <cell r="I128">
            <v>1.095</v>
          </cell>
          <cell r="J128">
            <v>10</v>
          </cell>
          <cell r="K128">
            <v>105.45274261995819</v>
          </cell>
          <cell r="L128">
            <v>12715</v>
          </cell>
          <cell r="M128">
            <v>693</v>
          </cell>
          <cell r="N128">
            <v>893</v>
          </cell>
        </row>
        <row r="129">
          <cell r="B129">
            <v>120</v>
          </cell>
          <cell r="C129" t="str">
            <v>420 - BENJAMIN BANNEKER Charter School - MEDFORD pupils</v>
          </cell>
          <cell r="D129">
            <v>420049176</v>
          </cell>
          <cell r="E129">
            <v>420</v>
          </cell>
          <cell r="F129">
            <v>49</v>
          </cell>
          <cell r="G129">
            <v>176</v>
          </cell>
          <cell r="H129">
            <v>1</v>
          </cell>
          <cell r="I129">
            <v>1.095</v>
          </cell>
          <cell r="J129">
            <v>10</v>
          </cell>
          <cell r="K129">
            <v>133.03185416053941</v>
          </cell>
          <cell r="L129">
            <v>11190</v>
          </cell>
          <cell r="M129">
            <v>3696</v>
          </cell>
          <cell r="N129">
            <v>893</v>
          </cell>
        </row>
        <row r="130">
          <cell r="B130">
            <v>121</v>
          </cell>
          <cell r="C130" t="str">
            <v>420 - BENJAMIN BANNEKER Charter School - METHUEN pupils</v>
          </cell>
          <cell r="D130">
            <v>420049181</v>
          </cell>
          <cell r="E130">
            <v>420</v>
          </cell>
          <cell r="F130">
            <v>49</v>
          </cell>
          <cell r="G130">
            <v>181</v>
          </cell>
          <cell r="H130">
            <v>1</v>
          </cell>
          <cell r="I130">
            <v>1.095</v>
          </cell>
          <cell r="J130">
            <v>1</v>
          </cell>
          <cell r="K130">
            <v>106.74449559766697</v>
          </cell>
          <cell r="L130">
            <v>10027</v>
          </cell>
          <cell r="M130">
            <v>676</v>
          </cell>
          <cell r="N130">
            <v>893</v>
          </cell>
        </row>
        <row r="131">
          <cell r="B131">
            <v>122</v>
          </cell>
          <cell r="C131" t="str">
            <v>420 - BENJAMIN BANNEKER Charter School - NEWTON pupils</v>
          </cell>
          <cell r="D131">
            <v>420049207</v>
          </cell>
          <cell r="E131">
            <v>420</v>
          </cell>
          <cell r="F131">
            <v>49</v>
          </cell>
          <cell r="G131">
            <v>207</v>
          </cell>
          <cell r="H131">
            <v>1</v>
          </cell>
          <cell r="I131">
            <v>1.095</v>
          </cell>
          <cell r="J131">
            <v>10</v>
          </cell>
          <cell r="K131">
            <v>164.64323654419587</v>
          </cell>
          <cell r="L131">
            <v>13760</v>
          </cell>
          <cell r="M131">
            <v>8895</v>
          </cell>
          <cell r="N131">
            <v>893</v>
          </cell>
        </row>
        <row r="132">
          <cell r="B132">
            <v>123</v>
          </cell>
          <cell r="C132" t="str">
            <v>420 - BENJAMIN BANNEKER Charter School - QUINCY pupils</v>
          </cell>
          <cell r="D132">
            <v>420049243</v>
          </cell>
          <cell r="E132">
            <v>420</v>
          </cell>
          <cell r="F132">
            <v>49</v>
          </cell>
          <cell r="G132">
            <v>243</v>
          </cell>
          <cell r="H132">
            <v>1</v>
          </cell>
          <cell r="I132">
            <v>1.095</v>
          </cell>
          <cell r="J132">
            <v>10</v>
          </cell>
          <cell r="K132">
            <v>123.603106514578</v>
          </cell>
          <cell r="L132">
            <v>13760</v>
          </cell>
          <cell r="M132">
            <v>3248</v>
          </cell>
          <cell r="N132">
            <v>893</v>
          </cell>
        </row>
        <row r="133">
          <cell r="B133">
            <v>124</v>
          </cell>
          <cell r="C133" t="str">
            <v>420 - BENJAMIN BANNEKER Charter School - RANDOLPH pupils</v>
          </cell>
          <cell r="D133">
            <v>420049244</v>
          </cell>
          <cell r="E133">
            <v>420</v>
          </cell>
          <cell r="F133">
            <v>49</v>
          </cell>
          <cell r="G133">
            <v>244</v>
          </cell>
          <cell r="H133">
            <v>1</v>
          </cell>
          <cell r="I133">
            <v>1.095</v>
          </cell>
          <cell r="J133">
            <v>3</v>
          </cell>
          <cell r="K133">
            <v>140.51894054759615</v>
          </cell>
          <cell r="L133">
            <v>10033</v>
          </cell>
          <cell r="M133">
            <v>4065</v>
          </cell>
          <cell r="N133">
            <v>893</v>
          </cell>
        </row>
        <row r="134">
          <cell r="B134">
            <v>125</v>
          </cell>
          <cell r="C134" t="str">
            <v>420 - BENJAMIN BANNEKER Charter School - REVERE pupils</v>
          </cell>
          <cell r="D134">
            <v>420049248</v>
          </cell>
          <cell r="E134">
            <v>420</v>
          </cell>
          <cell r="F134">
            <v>49</v>
          </cell>
          <cell r="G134">
            <v>248</v>
          </cell>
          <cell r="H134">
            <v>1</v>
          </cell>
          <cell r="I134">
            <v>1.095</v>
          </cell>
          <cell r="J134">
            <v>1</v>
          </cell>
          <cell r="K134">
            <v>109.88610158097696</v>
          </cell>
          <cell r="L134">
            <v>9372</v>
          </cell>
          <cell r="M134">
            <v>927</v>
          </cell>
          <cell r="N134">
            <v>893</v>
          </cell>
        </row>
        <row r="135">
          <cell r="B135">
            <v>126</v>
          </cell>
          <cell r="C135" t="str">
            <v>420 - BENJAMIN BANNEKER Charter School - SOMERVILLE pupils</v>
          </cell>
          <cell r="D135">
            <v>420049274</v>
          </cell>
          <cell r="E135">
            <v>420</v>
          </cell>
          <cell r="F135">
            <v>49</v>
          </cell>
          <cell r="G135">
            <v>274</v>
          </cell>
          <cell r="H135">
            <v>1</v>
          </cell>
          <cell r="I135">
            <v>1.095</v>
          </cell>
          <cell r="J135">
            <v>10</v>
          </cell>
          <cell r="K135">
            <v>148.3444863021623</v>
          </cell>
          <cell r="L135">
            <v>13735</v>
          </cell>
          <cell r="M135">
            <v>6640</v>
          </cell>
          <cell r="N135">
            <v>893</v>
          </cell>
        </row>
        <row r="136">
          <cell r="B136">
            <v>127</v>
          </cell>
          <cell r="C136" t="str">
            <v>420 - BENJAMIN BANNEKER Charter School - WALTHAM pupils</v>
          </cell>
          <cell r="D136">
            <v>420049308</v>
          </cell>
          <cell r="E136">
            <v>420</v>
          </cell>
          <cell r="F136">
            <v>49</v>
          </cell>
          <cell r="G136">
            <v>308</v>
          </cell>
          <cell r="H136">
            <v>1</v>
          </cell>
          <cell r="I136">
            <v>1.095</v>
          </cell>
          <cell r="J136">
            <v>1</v>
          </cell>
          <cell r="K136">
            <v>158.02832985149331</v>
          </cell>
          <cell r="L136">
            <v>9433</v>
          </cell>
          <cell r="M136">
            <v>5474</v>
          </cell>
          <cell r="N136">
            <v>893</v>
          </cell>
        </row>
        <row r="137">
          <cell r="B137">
            <v>128</v>
          </cell>
          <cell r="C137" t="str">
            <v>420 - BENJAMIN BANNEKER Charter School - WATERTOWN pupils</v>
          </cell>
          <cell r="D137">
            <v>420049314</v>
          </cell>
          <cell r="E137">
            <v>420</v>
          </cell>
          <cell r="F137">
            <v>49</v>
          </cell>
          <cell r="G137">
            <v>314</v>
          </cell>
          <cell r="H137">
            <v>1</v>
          </cell>
          <cell r="I137">
            <v>1.095</v>
          </cell>
          <cell r="J137">
            <v>10</v>
          </cell>
          <cell r="K137">
            <v>177.58259564059279</v>
          </cell>
          <cell r="L137">
            <v>13711</v>
          </cell>
          <cell r="M137">
            <v>10637</v>
          </cell>
          <cell r="N137">
            <v>893</v>
          </cell>
        </row>
        <row r="138">
          <cell r="B138">
            <v>129</v>
          </cell>
          <cell r="C138" t="str">
            <v>420 - BENJAMIN BANNEKER Charter School - WOBURN pupils</v>
          </cell>
          <cell r="D138">
            <v>420049347</v>
          </cell>
          <cell r="E138">
            <v>420</v>
          </cell>
          <cell r="F138">
            <v>49</v>
          </cell>
          <cell r="G138">
            <v>347</v>
          </cell>
          <cell r="H138">
            <v>1</v>
          </cell>
          <cell r="I138">
            <v>1.095</v>
          </cell>
          <cell r="J138">
            <v>8</v>
          </cell>
          <cell r="K138">
            <v>143.32171010975702</v>
          </cell>
          <cell r="L138">
            <v>11119</v>
          </cell>
          <cell r="M138">
            <v>4817</v>
          </cell>
          <cell r="N138">
            <v>893</v>
          </cell>
        </row>
        <row r="139">
          <cell r="B139">
            <v>130</v>
          </cell>
          <cell r="C139" t="str">
            <v>426 - COMMUNITY DAY - GATEWAY Charter School - ANDOVER pupils</v>
          </cell>
          <cell r="D139">
            <v>426149009</v>
          </cell>
          <cell r="E139">
            <v>426</v>
          </cell>
          <cell r="F139">
            <v>149</v>
          </cell>
          <cell r="G139">
            <v>9</v>
          </cell>
          <cell r="H139">
            <v>1</v>
          </cell>
          <cell r="I139">
            <v>1</v>
          </cell>
          <cell r="J139">
            <v>10</v>
          </cell>
          <cell r="K139">
            <v>156.64405646519796</v>
          </cell>
          <cell r="L139">
            <v>12729</v>
          </cell>
          <cell r="M139">
            <v>7210</v>
          </cell>
          <cell r="N139">
            <v>893</v>
          </cell>
        </row>
        <row r="140">
          <cell r="B140">
            <v>131</v>
          </cell>
          <cell r="C140" t="str">
            <v>426 - COMMUNITY DAY - GATEWAY Charter School - DRACUT pupils</v>
          </cell>
          <cell r="D140">
            <v>426149079</v>
          </cell>
          <cell r="E140">
            <v>426</v>
          </cell>
          <cell r="F140">
            <v>149</v>
          </cell>
          <cell r="G140">
            <v>79</v>
          </cell>
          <cell r="H140">
            <v>1</v>
          </cell>
          <cell r="I140">
            <v>1</v>
          </cell>
          <cell r="J140">
            <v>1</v>
          </cell>
          <cell r="K140">
            <v>110.13079430637296</v>
          </cell>
          <cell r="L140">
            <v>8410</v>
          </cell>
          <cell r="M140">
            <v>852</v>
          </cell>
          <cell r="N140">
            <v>893</v>
          </cell>
        </row>
        <row r="141">
          <cell r="B141">
            <v>132</v>
          </cell>
          <cell r="C141" t="str">
            <v>426 - COMMUNITY DAY - GATEWAY Charter School - HAVERHILL pupils</v>
          </cell>
          <cell r="D141">
            <v>426149128</v>
          </cell>
          <cell r="E141">
            <v>426</v>
          </cell>
          <cell r="F141">
            <v>149</v>
          </cell>
          <cell r="G141">
            <v>128</v>
          </cell>
          <cell r="H141">
            <v>1</v>
          </cell>
          <cell r="I141">
            <v>1</v>
          </cell>
          <cell r="J141">
            <v>10</v>
          </cell>
          <cell r="K141">
            <v>105.08760718715354</v>
          </cell>
          <cell r="L141">
            <v>12411</v>
          </cell>
          <cell r="M141">
            <v>631</v>
          </cell>
          <cell r="N141">
            <v>893</v>
          </cell>
        </row>
        <row r="142">
          <cell r="B142">
            <v>133</v>
          </cell>
          <cell r="C142" t="str">
            <v>426 - COMMUNITY DAY - GATEWAY Charter School - LAWRENCE pupils</v>
          </cell>
          <cell r="D142">
            <v>426149149</v>
          </cell>
          <cell r="E142">
            <v>426</v>
          </cell>
          <cell r="F142">
            <v>149</v>
          </cell>
          <cell r="G142">
            <v>149</v>
          </cell>
          <cell r="H142">
            <v>1</v>
          </cell>
          <cell r="I142">
            <v>1</v>
          </cell>
          <cell r="J142">
            <v>10</v>
          </cell>
          <cell r="K142">
            <v>100.11937229101046</v>
          </cell>
          <cell r="L142">
            <v>11701</v>
          </cell>
          <cell r="M142">
            <v>14</v>
          </cell>
          <cell r="N142">
            <v>893</v>
          </cell>
        </row>
        <row r="143">
          <cell r="B143">
            <v>134</v>
          </cell>
          <cell r="C143" t="str">
            <v>426 - COMMUNITY DAY - GATEWAY Charter School - METHUEN pupils</v>
          </cell>
          <cell r="D143">
            <v>426149181</v>
          </cell>
          <cell r="E143">
            <v>426</v>
          </cell>
          <cell r="F143">
            <v>149</v>
          </cell>
          <cell r="G143">
            <v>181</v>
          </cell>
          <cell r="H143">
            <v>1</v>
          </cell>
          <cell r="I143">
            <v>1</v>
          </cell>
          <cell r="J143">
            <v>8</v>
          </cell>
          <cell r="K143">
            <v>106.74449559766697</v>
          </cell>
          <cell r="L143">
            <v>10019</v>
          </cell>
          <cell r="M143">
            <v>676</v>
          </cell>
          <cell r="N143">
            <v>893</v>
          </cell>
        </row>
        <row r="144">
          <cell r="B144">
            <v>135</v>
          </cell>
          <cell r="C144" t="str">
            <v>426 - COMMUNITY DAY - GATEWAY Charter School - NORTH ANDOVER pupils</v>
          </cell>
          <cell r="D144">
            <v>426149211</v>
          </cell>
          <cell r="E144">
            <v>426</v>
          </cell>
          <cell r="F144">
            <v>149</v>
          </cell>
          <cell r="G144">
            <v>211</v>
          </cell>
          <cell r="H144">
            <v>1</v>
          </cell>
          <cell r="I144">
            <v>1</v>
          </cell>
          <cell r="J144">
            <v>10</v>
          </cell>
          <cell r="K144">
            <v>117.93552339841401</v>
          </cell>
          <cell r="L144">
            <v>13676</v>
          </cell>
          <cell r="M144">
            <v>2453</v>
          </cell>
          <cell r="N144">
            <v>893</v>
          </cell>
        </row>
        <row r="145">
          <cell r="B145">
            <v>136</v>
          </cell>
          <cell r="C145" t="str">
            <v>426 - COMMUNITY DAY - GATEWAY Charter School - SALEM pupils</v>
          </cell>
          <cell r="D145">
            <v>426149258</v>
          </cell>
          <cell r="E145">
            <v>426</v>
          </cell>
          <cell r="F145">
            <v>149</v>
          </cell>
          <cell r="G145">
            <v>258</v>
          </cell>
          <cell r="H145">
            <v>1</v>
          </cell>
          <cell r="I145">
            <v>1</v>
          </cell>
          <cell r="J145">
            <v>10</v>
          </cell>
          <cell r="K145">
            <v>131.92311579508396</v>
          </cell>
          <cell r="L145">
            <v>12390</v>
          </cell>
          <cell r="M145">
            <v>3955</v>
          </cell>
          <cell r="N145">
            <v>893</v>
          </cell>
        </row>
        <row r="146">
          <cell r="B146">
            <v>137</v>
          </cell>
          <cell r="C146" t="str">
            <v>428 - BROOKE Charter School - BOSTON pupils</v>
          </cell>
          <cell r="D146">
            <v>428035035</v>
          </cell>
          <cell r="E146">
            <v>428</v>
          </cell>
          <cell r="F146">
            <v>35</v>
          </cell>
          <cell r="G146">
            <v>35</v>
          </cell>
          <cell r="H146">
            <v>1</v>
          </cell>
          <cell r="I146">
            <v>1.0780000000000001</v>
          </cell>
          <cell r="J146">
            <v>10</v>
          </cell>
          <cell r="K146">
            <v>135.15501759350991</v>
          </cell>
          <cell r="L146">
            <v>11830</v>
          </cell>
          <cell r="M146">
            <v>4159</v>
          </cell>
          <cell r="N146">
            <v>893</v>
          </cell>
        </row>
        <row r="147">
          <cell r="B147">
            <v>138</v>
          </cell>
          <cell r="C147" t="str">
            <v>428 - BROOKE Charter School - BROCKTON pupils</v>
          </cell>
          <cell r="D147">
            <v>428035044</v>
          </cell>
          <cell r="E147">
            <v>428</v>
          </cell>
          <cell r="F147">
            <v>35</v>
          </cell>
          <cell r="G147">
            <v>44</v>
          </cell>
          <cell r="H147">
            <v>1</v>
          </cell>
          <cell r="I147">
            <v>1.0780000000000001</v>
          </cell>
          <cell r="J147">
            <v>3</v>
          </cell>
          <cell r="K147">
            <v>102.2905173036915</v>
          </cell>
          <cell r="L147">
            <v>9885</v>
          </cell>
          <cell r="M147">
            <v>226</v>
          </cell>
          <cell r="N147">
            <v>893</v>
          </cell>
        </row>
        <row r="148">
          <cell r="B148">
            <v>139</v>
          </cell>
          <cell r="C148" t="str">
            <v>428 - BROOKE Charter School - CANTON pupils</v>
          </cell>
          <cell r="D148">
            <v>428035050</v>
          </cell>
          <cell r="E148">
            <v>428</v>
          </cell>
          <cell r="F148">
            <v>35</v>
          </cell>
          <cell r="G148">
            <v>50</v>
          </cell>
          <cell r="H148">
            <v>1</v>
          </cell>
          <cell r="I148">
            <v>1.0780000000000001</v>
          </cell>
          <cell r="J148">
            <v>10</v>
          </cell>
          <cell r="K148">
            <v>147.11065091538222</v>
          </cell>
          <cell r="L148">
            <v>13209</v>
          </cell>
          <cell r="M148">
            <v>6223</v>
          </cell>
          <cell r="N148">
            <v>893</v>
          </cell>
        </row>
        <row r="149">
          <cell r="B149">
            <v>140</v>
          </cell>
          <cell r="C149" t="str">
            <v>428 - BROOKE Charter School - CHELSEA pupils</v>
          </cell>
          <cell r="D149">
            <v>428035057</v>
          </cell>
          <cell r="E149">
            <v>428</v>
          </cell>
          <cell r="F149">
            <v>35</v>
          </cell>
          <cell r="G149">
            <v>57</v>
          </cell>
          <cell r="H149">
            <v>1</v>
          </cell>
          <cell r="I149">
            <v>1.0780000000000001</v>
          </cell>
          <cell r="J149">
            <v>10</v>
          </cell>
          <cell r="K149">
            <v>105.08946058749589</v>
          </cell>
          <cell r="L149">
            <v>12112</v>
          </cell>
          <cell r="M149">
            <v>616</v>
          </cell>
          <cell r="N149">
            <v>893</v>
          </cell>
        </row>
        <row r="150">
          <cell r="B150">
            <v>141</v>
          </cell>
          <cell r="C150" t="str">
            <v>428 - BROOKE Charter School - DEDHAM pupils</v>
          </cell>
          <cell r="D150">
            <v>428035073</v>
          </cell>
          <cell r="E150">
            <v>428</v>
          </cell>
          <cell r="F150">
            <v>35</v>
          </cell>
          <cell r="G150">
            <v>73</v>
          </cell>
          <cell r="H150">
            <v>1</v>
          </cell>
          <cell r="I150">
            <v>1.0780000000000001</v>
          </cell>
          <cell r="J150">
            <v>3</v>
          </cell>
          <cell r="K150">
            <v>177.81218003460015</v>
          </cell>
          <cell r="L150">
            <v>9720</v>
          </cell>
          <cell r="M150">
            <v>7563</v>
          </cell>
          <cell r="N150">
            <v>893</v>
          </cell>
        </row>
        <row r="151">
          <cell r="B151">
            <v>142</v>
          </cell>
          <cell r="C151" t="str">
            <v>428 - BROOKE Charter School - EVERETT pupils</v>
          </cell>
          <cell r="D151">
            <v>428035093</v>
          </cell>
          <cell r="E151">
            <v>428</v>
          </cell>
          <cell r="F151">
            <v>35</v>
          </cell>
          <cell r="G151">
            <v>93</v>
          </cell>
          <cell r="H151">
            <v>1</v>
          </cell>
          <cell r="I151">
            <v>1.0780000000000001</v>
          </cell>
          <cell r="J151">
            <v>10</v>
          </cell>
          <cell r="K151">
            <v>102.86320779598445</v>
          </cell>
          <cell r="L151">
            <v>12785</v>
          </cell>
          <cell r="M151">
            <v>366</v>
          </cell>
          <cell r="N151">
            <v>893</v>
          </cell>
        </row>
        <row r="152">
          <cell r="B152">
            <v>143</v>
          </cell>
          <cell r="C152" t="str">
            <v>428 - BROOKE Charter School - HOLBROOK pupils</v>
          </cell>
          <cell r="D152">
            <v>428035133</v>
          </cell>
          <cell r="E152">
            <v>428</v>
          </cell>
          <cell r="F152">
            <v>35</v>
          </cell>
          <cell r="G152">
            <v>133</v>
          </cell>
          <cell r="H152">
            <v>1</v>
          </cell>
          <cell r="I152">
            <v>1.0780000000000001</v>
          </cell>
          <cell r="J152">
            <v>10</v>
          </cell>
          <cell r="K152">
            <v>131.34051686962678</v>
          </cell>
          <cell r="L152">
            <v>13392</v>
          </cell>
          <cell r="M152">
            <v>4197</v>
          </cell>
          <cell r="N152">
            <v>893</v>
          </cell>
        </row>
        <row r="153">
          <cell r="B153">
            <v>144</v>
          </cell>
          <cell r="C153" t="str">
            <v>428 - BROOKE Charter School - LYNN pupils</v>
          </cell>
          <cell r="D153">
            <v>428035163</v>
          </cell>
          <cell r="E153">
            <v>428</v>
          </cell>
          <cell r="F153">
            <v>35</v>
          </cell>
          <cell r="G153">
            <v>163</v>
          </cell>
          <cell r="H153">
            <v>1</v>
          </cell>
          <cell r="I153">
            <v>1.0780000000000001</v>
          </cell>
          <cell r="J153">
            <v>4</v>
          </cell>
          <cell r="K153">
            <v>104.22385689606564</v>
          </cell>
          <cell r="L153">
            <v>10291</v>
          </cell>
          <cell r="M153">
            <v>435</v>
          </cell>
          <cell r="N153">
            <v>893</v>
          </cell>
        </row>
        <row r="154">
          <cell r="B154">
            <v>145</v>
          </cell>
          <cell r="C154" t="str">
            <v>428 - BROOKE Charter School - MALDEN pupils</v>
          </cell>
          <cell r="D154">
            <v>428035165</v>
          </cell>
          <cell r="E154">
            <v>428</v>
          </cell>
          <cell r="F154">
            <v>35</v>
          </cell>
          <cell r="G154">
            <v>165</v>
          </cell>
          <cell r="H154">
            <v>1</v>
          </cell>
          <cell r="I154">
            <v>1.0780000000000001</v>
          </cell>
          <cell r="J154">
            <v>10</v>
          </cell>
          <cell r="K154">
            <v>105.45274261995819</v>
          </cell>
          <cell r="L154">
            <v>12877</v>
          </cell>
          <cell r="M154">
            <v>702</v>
          </cell>
          <cell r="N154">
            <v>893</v>
          </cell>
        </row>
        <row r="155">
          <cell r="B155">
            <v>146</v>
          </cell>
          <cell r="C155" t="str">
            <v>428 - BROOKE Charter School - MEDFORD pupils</v>
          </cell>
          <cell r="D155">
            <v>428035176</v>
          </cell>
          <cell r="E155">
            <v>428</v>
          </cell>
          <cell r="F155">
            <v>35</v>
          </cell>
          <cell r="G155">
            <v>176</v>
          </cell>
          <cell r="H155">
            <v>1</v>
          </cell>
          <cell r="I155">
            <v>1.0780000000000001</v>
          </cell>
          <cell r="J155">
            <v>10</v>
          </cell>
          <cell r="K155">
            <v>133.03185416053941</v>
          </cell>
          <cell r="L155">
            <v>15954</v>
          </cell>
          <cell r="M155">
            <v>5270</v>
          </cell>
          <cell r="N155">
            <v>893</v>
          </cell>
        </row>
        <row r="156">
          <cell r="B156">
            <v>147</v>
          </cell>
          <cell r="C156" t="str">
            <v>428 - BROOKE Charter School - MILTON pupils</v>
          </cell>
          <cell r="D156">
            <v>428035189</v>
          </cell>
          <cell r="E156">
            <v>428</v>
          </cell>
          <cell r="F156">
            <v>35</v>
          </cell>
          <cell r="G156">
            <v>189</v>
          </cell>
          <cell r="H156">
            <v>1</v>
          </cell>
          <cell r="I156">
            <v>1.0780000000000001</v>
          </cell>
          <cell r="J156">
            <v>10</v>
          </cell>
          <cell r="K156">
            <v>140.06581935816317</v>
          </cell>
          <cell r="L156">
            <v>13576</v>
          </cell>
          <cell r="M156">
            <v>5439</v>
          </cell>
          <cell r="N156">
            <v>893</v>
          </cell>
        </row>
        <row r="157">
          <cell r="B157">
            <v>148</v>
          </cell>
          <cell r="C157" t="str">
            <v>428 - BROOKE Charter School - NORWOOD pupils</v>
          </cell>
          <cell r="D157">
            <v>428035220</v>
          </cell>
          <cell r="E157">
            <v>428</v>
          </cell>
          <cell r="F157">
            <v>35</v>
          </cell>
          <cell r="G157">
            <v>220</v>
          </cell>
          <cell r="H157">
            <v>1</v>
          </cell>
          <cell r="I157">
            <v>1.0780000000000001</v>
          </cell>
          <cell r="J157">
            <v>10</v>
          </cell>
          <cell r="K157">
            <v>140.70703507314281</v>
          </cell>
          <cell r="L157">
            <v>12693</v>
          </cell>
          <cell r="M157">
            <v>5167</v>
          </cell>
          <cell r="N157">
            <v>893</v>
          </cell>
        </row>
        <row r="158">
          <cell r="B158">
            <v>149</v>
          </cell>
          <cell r="C158" t="str">
            <v>428 - BROOKE Charter School - PEABODY pupils</v>
          </cell>
          <cell r="D158">
            <v>428035229</v>
          </cell>
          <cell r="E158">
            <v>428</v>
          </cell>
          <cell r="F158">
            <v>35</v>
          </cell>
          <cell r="G158">
            <v>229</v>
          </cell>
          <cell r="H158">
            <v>1</v>
          </cell>
          <cell r="I158">
            <v>1.0780000000000001</v>
          </cell>
          <cell r="J158">
            <v>10</v>
          </cell>
          <cell r="K158">
            <v>117.24185122474483</v>
          </cell>
          <cell r="L158">
            <v>13576</v>
          </cell>
          <cell r="M158">
            <v>2341</v>
          </cell>
          <cell r="N158">
            <v>893</v>
          </cell>
        </row>
        <row r="159">
          <cell r="B159">
            <v>150</v>
          </cell>
          <cell r="C159" t="str">
            <v>428 - BROOKE Charter School - QUINCY pupils</v>
          </cell>
          <cell r="D159">
            <v>428035243</v>
          </cell>
          <cell r="E159">
            <v>428</v>
          </cell>
          <cell r="F159">
            <v>35</v>
          </cell>
          <cell r="G159">
            <v>243</v>
          </cell>
          <cell r="H159">
            <v>1</v>
          </cell>
          <cell r="I159">
            <v>1.0780000000000001</v>
          </cell>
          <cell r="J159">
            <v>10</v>
          </cell>
          <cell r="K159">
            <v>123.603106514578</v>
          </cell>
          <cell r="L159">
            <v>13104</v>
          </cell>
          <cell r="M159">
            <v>3093</v>
          </cell>
          <cell r="N159">
            <v>893</v>
          </cell>
        </row>
        <row r="160">
          <cell r="B160">
            <v>151</v>
          </cell>
          <cell r="C160" t="str">
            <v>428 - BROOKE Charter School - RANDOLPH pupils</v>
          </cell>
          <cell r="D160">
            <v>428035244</v>
          </cell>
          <cell r="E160">
            <v>428</v>
          </cell>
          <cell r="F160">
            <v>35</v>
          </cell>
          <cell r="G160">
            <v>244</v>
          </cell>
          <cell r="H160">
            <v>1</v>
          </cell>
          <cell r="I160">
            <v>1.0780000000000001</v>
          </cell>
          <cell r="J160">
            <v>8</v>
          </cell>
          <cell r="K160">
            <v>140.51894054759615</v>
          </cell>
          <cell r="L160">
            <v>10810</v>
          </cell>
          <cell r="M160">
            <v>4380</v>
          </cell>
          <cell r="N160">
            <v>893</v>
          </cell>
        </row>
        <row r="161">
          <cell r="B161">
            <v>152</v>
          </cell>
          <cell r="C161" t="str">
            <v>428 - BROOKE Charter School - REVERE pupils</v>
          </cell>
          <cell r="D161">
            <v>428035248</v>
          </cell>
          <cell r="E161">
            <v>428</v>
          </cell>
          <cell r="F161">
            <v>35</v>
          </cell>
          <cell r="G161">
            <v>248</v>
          </cell>
          <cell r="H161">
            <v>1</v>
          </cell>
          <cell r="I161">
            <v>1.0780000000000001</v>
          </cell>
          <cell r="J161">
            <v>10</v>
          </cell>
          <cell r="K161">
            <v>109.88610158097696</v>
          </cell>
          <cell r="L161">
            <v>12122</v>
          </cell>
          <cell r="M161">
            <v>1198</v>
          </cell>
          <cell r="N161">
            <v>893</v>
          </cell>
        </row>
        <row r="162">
          <cell r="B162">
            <v>153</v>
          </cell>
          <cell r="C162" t="str">
            <v>428 - BROOKE Charter School - WINTHROP pupils</v>
          </cell>
          <cell r="D162">
            <v>428035346</v>
          </cell>
          <cell r="E162">
            <v>428</v>
          </cell>
          <cell r="F162">
            <v>35</v>
          </cell>
          <cell r="G162">
            <v>346</v>
          </cell>
          <cell r="H162">
            <v>1</v>
          </cell>
          <cell r="I162">
            <v>1.0780000000000001</v>
          </cell>
          <cell r="J162">
            <v>10</v>
          </cell>
          <cell r="K162">
            <v>111.12532361052789</v>
          </cell>
          <cell r="L162">
            <v>12665</v>
          </cell>
          <cell r="M162">
            <v>1409</v>
          </cell>
          <cell r="N162">
            <v>893</v>
          </cell>
        </row>
        <row r="163">
          <cell r="B163">
            <v>154</v>
          </cell>
          <cell r="C163" t="str">
            <v>429 - KIPP ACADEMY LYNN Charter School - BEVERLY pupils</v>
          </cell>
          <cell r="D163">
            <v>429163030</v>
          </cell>
          <cell r="E163">
            <v>429</v>
          </cell>
          <cell r="F163">
            <v>163</v>
          </cell>
          <cell r="G163">
            <v>30</v>
          </cell>
          <cell r="H163">
            <v>1</v>
          </cell>
          <cell r="I163">
            <v>1</v>
          </cell>
          <cell r="J163">
            <v>10</v>
          </cell>
          <cell r="K163">
            <v>124.48565611394558</v>
          </cell>
          <cell r="L163">
            <v>12977</v>
          </cell>
          <cell r="M163">
            <v>3178</v>
          </cell>
          <cell r="N163">
            <v>893</v>
          </cell>
        </row>
        <row r="164">
          <cell r="B164">
            <v>155</v>
          </cell>
          <cell r="C164" t="str">
            <v>429 - KIPP ACADEMY LYNN Charter School - BOSTON pupils</v>
          </cell>
          <cell r="D164">
            <v>429163035</v>
          </cell>
          <cell r="E164">
            <v>429</v>
          </cell>
          <cell r="F164">
            <v>163</v>
          </cell>
          <cell r="G164">
            <v>35</v>
          </cell>
          <cell r="H164">
            <v>1</v>
          </cell>
          <cell r="I164">
            <v>1</v>
          </cell>
          <cell r="J164">
            <v>10</v>
          </cell>
          <cell r="K164">
            <v>135.15501759350991</v>
          </cell>
          <cell r="L164">
            <v>14107</v>
          </cell>
          <cell r="M164">
            <v>4959</v>
          </cell>
          <cell r="N164">
            <v>893</v>
          </cell>
        </row>
        <row r="165">
          <cell r="B165">
            <v>156</v>
          </cell>
          <cell r="C165" t="str">
            <v>429 - KIPP ACADEMY LYNN Charter School - CHELSEA pupils</v>
          </cell>
          <cell r="D165">
            <v>429163057</v>
          </cell>
          <cell r="E165">
            <v>429</v>
          </cell>
          <cell r="F165">
            <v>163</v>
          </cell>
          <cell r="G165">
            <v>57</v>
          </cell>
          <cell r="H165">
            <v>1</v>
          </cell>
          <cell r="I165">
            <v>1</v>
          </cell>
          <cell r="J165">
            <v>10</v>
          </cell>
          <cell r="K165">
            <v>105.08946058749589</v>
          </cell>
          <cell r="L165">
            <v>14744</v>
          </cell>
          <cell r="M165">
            <v>750</v>
          </cell>
          <cell r="N165">
            <v>893</v>
          </cell>
        </row>
        <row r="166">
          <cell r="B166">
            <v>157</v>
          </cell>
          <cell r="C166" t="str">
            <v>429 - KIPP ACADEMY LYNN Charter School - LAWRENCE pupils</v>
          </cell>
          <cell r="D166">
            <v>429163149</v>
          </cell>
          <cell r="E166">
            <v>429</v>
          </cell>
          <cell r="F166">
            <v>163</v>
          </cell>
          <cell r="G166">
            <v>149</v>
          </cell>
          <cell r="H166">
            <v>1</v>
          </cell>
          <cell r="I166">
            <v>1</v>
          </cell>
          <cell r="J166">
            <v>1</v>
          </cell>
          <cell r="K166">
            <v>100.11937229101046</v>
          </cell>
          <cell r="L166">
            <v>10127</v>
          </cell>
          <cell r="M166">
            <v>12</v>
          </cell>
          <cell r="N166">
            <v>893</v>
          </cell>
        </row>
        <row r="167">
          <cell r="B167">
            <v>158</v>
          </cell>
          <cell r="C167" t="str">
            <v>429 - KIPP ACADEMY LYNN Charter School - LYNN pupils</v>
          </cell>
          <cell r="D167">
            <v>429163163</v>
          </cell>
          <cell r="E167">
            <v>429</v>
          </cell>
          <cell r="F167">
            <v>163</v>
          </cell>
          <cell r="G167">
            <v>163</v>
          </cell>
          <cell r="H167">
            <v>1</v>
          </cell>
          <cell r="I167">
            <v>1</v>
          </cell>
          <cell r="J167">
            <v>10</v>
          </cell>
          <cell r="K167">
            <v>104.22385689606564</v>
          </cell>
          <cell r="L167">
            <v>12148</v>
          </cell>
          <cell r="M167">
            <v>513</v>
          </cell>
          <cell r="N167">
            <v>893</v>
          </cell>
        </row>
        <row r="168">
          <cell r="B168">
            <v>159</v>
          </cell>
          <cell r="C168" t="str">
            <v>429 - KIPP ACADEMY LYNN Charter School - LYNNFIELD pupils</v>
          </cell>
          <cell r="D168">
            <v>429163164</v>
          </cell>
          <cell r="E168">
            <v>429</v>
          </cell>
          <cell r="F168">
            <v>163</v>
          </cell>
          <cell r="G168">
            <v>164</v>
          </cell>
          <cell r="H168">
            <v>1</v>
          </cell>
          <cell r="I168">
            <v>1</v>
          </cell>
          <cell r="J168">
            <v>10</v>
          </cell>
          <cell r="K168">
            <v>147.62642220457292</v>
          </cell>
          <cell r="L168">
            <v>12117</v>
          </cell>
          <cell r="M168">
            <v>5771</v>
          </cell>
          <cell r="N168">
            <v>893</v>
          </cell>
        </row>
        <row r="169">
          <cell r="B169">
            <v>160</v>
          </cell>
          <cell r="C169" t="str">
            <v>429 - KIPP ACADEMY LYNN Charter School - MARBLEHEAD pupils</v>
          </cell>
          <cell r="D169">
            <v>429163168</v>
          </cell>
          <cell r="E169">
            <v>429</v>
          </cell>
          <cell r="F169">
            <v>163</v>
          </cell>
          <cell r="G169">
            <v>168</v>
          </cell>
          <cell r="H169">
            <v>1</v>
          </cell>
          <cell r="I169">
            <v>1</v>
          </cell>
          <cell r="J169">
            <v>1</v>
          </cell>
          <cell r="K169">
            <v>151.64972803674169</v>
          </cell>
          <cell r="L169">
            <v>9269</v>
          </cell>
          <cell r="M169">
            <v>4787</v>
          </cell>
          <cell r="N169">
            <v>893</v>
          </cell>
        </row>
        <row r="170">
          <cell r="B170">
            <v>161</v>
          </cell>
          <cell r="C170" t="str">
            <v>429 - KIPP ACADEMY LYNN Charter School - MEDFORD pupils</v>
          </cell>
          <cell r="D170">
            <v>429163176</v>
          </cell>
          <cell r="E170">
            <v>429</v>
          </cell>
          <cell r="F170">
            <v>163</v>
          </cell>
          <cell r="G170">
            <v>176</v>
          </cell>
          <cell r="H170">
            <v>1</v>
          </cell>
          <cell r="I170">
            <v>1</v>
          </cell>
          <cell r="J170">
            <v>10</v>
          </cell>
          <cell r="K170">
            <v>133.03185416053941</v>
          </cell>
          <cell r="L170">
            <v>12544</v>
          </cell>
          <cell r="M170">
            <v>4144</v>
          </cell>
          <cell r="N170">
            <v>893</v>
          </cell>
        </row>
        <row r="171">
          <cell r="B171">
            <v>162</v>
          </cell>
          <cell r="C171" t="str">
            <v>429 - KIPP ACADEMY LYNN Charter School - PEABODY pupils</v>
          </cell>
          <cell r="D171">
            <v>429163229</v>
          </cell>
          <cell r="E171">
            <v>429</v>
          </cell>
          <cell r="F171">
            <v>163</v>
          </cell>
          <cell r="G171">
            <v>229</v>
          </cell>
          <cell r="H171">
            <v>1</v>
          </cell>
          <cell r="I171">
            <v>1</v>
          </cell>
          <cell r="J171">
            <v>10</v>
          </cell>
          <cell r="K171">
            <v>117.24185122474483</v>
          </cell>
          <cell r="L171">
            <v>12725</v>
          </cell>
          <cell r="M171">
            <v>2194</v>
          </cell>
          <cell r="N171">
            <v>893</v>
          </cell>
        </row>
        <row r="172">
          <cell r="B172">
            <v>163</v>
          </cell>
          <cell r="C172" t="str">
            <v>429 - KIPP ACADEMY LYNN Charter School - REVERE pupils</v>
          </cell>
          <cell r="D172">
            <v>429163248</v>
          </cell>
          <cell r="E172">
            <v>429</v>
          </cell>
          <cell r="F172">
            <v>163</v>
          </cell>
          <cell r="G172">
            <v>248</v>
          </cell>
          <cell r="H172">
            <v>1</v>
          </cell>
          <cell r="I172">
            <v>1</v>
          </cell>
          <cell r="J172">
            <v>10</v>
          </cell>
          <cell r="K172">
            <v>109.88610158097696</v>
          </cell>
          <cell r="L172">
            <v>11418</v>
          </cell>
          <cell r="M172">
            <v>1129</v>
          </cell>
          <cell r="N172">
            <v>893</v>
          </cell>
        </row>
        <row r="173">
          <cell r="B173">
            <v>164</v>
          </cell>
          <cell r="C173" t="str">
            <v>429 - KIPP ACADEMY LYNN Charter School - SALEM pupils</v>
          </cell>
          <cell r="D173">
            <v>429163258</v>
          </cell>
          <cell r="E173">
            <v>429</v>
          </cell>
          <cell r="F173">
            <v>163</v>
          </cell>
          <cell r="G173">
            <v>258</v>
          </cell>
          <cell r="H173">
            <v>1</v>
          </cell>
          <cell r="I173">
            <v>1</v>
          </cell>
          <cell r="J173">
            <v>10</v>
          </cell>
          <cell r="K173">
            <v>131.92311579508396</v>
          </cell>
          <cell r="L173">
            <v>13479</v>
          </cell>
          <cell r="M173">
            <v>4303</v>
          </cell>
          <cell r="N173">
            <v>893</v>
          </cell>
        </row>
        <row r="174">
          <cell r="B174">
            <v>165</v>
          </cell>
          <cell r="C174" t="str">
            <v>429 - KIPP ACADEMY LYNN Charter School - SAUGUS pupils</v>
          </cell>
          <cell r="D174">
            <v>429163262</v>
          </cell>
          <cell r="E174">
            <v>429</v>
          </cell>
          <cell r="F174">
            <v>163</v>
          </cell>
          <cell r="G174">
            <v>262</v>
          </cell>
          <cell r="H174">
            <v>1</v>
          </cell>
          <cell r="I174">
            <v>1</v>
          </cell>
          <cell r="J174">
            <v>8</v>
          </cell>
          <cell r="K174">
            <v>146.10337393977571</v>
          </cell>
          <cell r="L174">
            <v>11137</v>
          </cell>
          <cell r="M174">
            <v>5135</v>
          </cell>
          <cell r="N174">
            <v>893</v>
          </cell>
        </row>
        <row r="175">
          <cell r="B175">
            <v>166</v>
          </cell>
          <cell r="C175" t="str">
            <v>429 - KIPP ACADEMY LYNN Charter School - SWAMPSCOTT pupils</v>
          </cell>
          <cell r="D175">
            <v>429163291</v>
          </cell>
          <cell r="E175">
            <v>429</v>
          </cell>
          <cell r="F175">
            <v>163</v>
          </cell>
          <cell r="G175">
            <v>291</v>
          </cell>
          <cell r="H175">
            <v>1</v>
          </cell>
          <cell r="I175">
            <v>1</v>
          </cell>
          <cell r="J175">
            <v>5</v>
          </cell>
          <cell r="K175">
            <v>161.06551716791969</v>
          </cell>
          <cell r="L175">
            <v>10148</v>
          </cell>
          <cell r="M175">
            <v>6197</v>
          </cell>
          <cell r="N175">
            <v>893</v>
          </cell>
        </row>
        <row r="176">
          <cell r="B176">
            <v>167</v>
          </cell>
          <cell r="C176" t="str">
            <v>430 - ADVANCED MATH AND SCIENCE ACADEMY Charter School - ANDOVER pupils</v>
          </cell>
          <cell r="D176">
            <v>430170009</v>
          </cell>
          <cell r="E176">
            <v>430</v>
          </cell>
          <cell r="F176">
            <v>170</v>
          </cell>
          <cell r="G176">
            <v>9</v>
          </cell>
          <cell r="H176">
            <v>1</v>
          </cell>
          <cell r="I176">
            <v>1.0549999999999999</v>
          </cell>
          <cell r="J176">
            <v>1</v>
          </cell>
          <cell r="K176">
            <v>156.64405646519796</v>
          </cell>
          <cell r="L176">
            <v>10588</v>
          </cell>
          <cell r="M176">
            <v>5997</v>
          </cell>
          <cell r="N176">
            <v>893</v>
          </cell>
        </row>
        <row r="177">
          <cell r="B177">
            <v>168</v>
          </cell>
          <cell r="C177" t="str">
            <v>430 - ADVANCED MATH AND SCIENCE ACADEMY Charter School - ASHLAND pupils</v>
          </cell>
          <cell r="D177">
            <v>430170014</v>
          </cell>
          <cell r="E177">
            <v>430</v>
          </cell>
          <cell r="F177">
            <v>170</v>
          </cell>
          <cell r="G177">
            <v>14</v>
          </cell>
          <cell r="H177">
            <v>1</v>
          </cell>
          <cell r="I177">
            <v>1.0549999999999999</v>
          </cell>
          <cell r="J177">
            <v>1</v>
          </cell>
          <cell r="K177">
            <v>133.34056606923838</v>
          </cell>
          <cell r="L177">
            <v>11021</v>
          </cell>
          <cell r="M177">
            <v>3674</v>
          </cell>
          <cell r="N177">
            <v>893</v>
          </cell>
        </row>
        <row r="178">
          <cell r="B178">
            <v>169</v>
          </cell>
          <cell r="C178" t="str">
            <v>430 - ADVANCED MATH AND SCIENCE ACADEMY Charter School - BELLINGHAM pupils</v>
          </cell>
          <cell r="D178">
            <v>430170025</v>
          </cell>
          <cell r="E178">
            <v>430</v>
          </cell>
          <cell r="F178">
            <v>170</v>
          </cell>
          <cell r="G178">
            <v>25</v>
          </cell>
          <cell r="H178">
            <v>1</v>
          </cell>
          <cell r="I178">
            <v>1.0549999999999999</v>
          </cell>
          <cell r="J178">
            <v>1</v>
          </cell>
          <cell r="K178">
            <v>134.62777226897308</v>
          </cell>
          <cell r="L178">
            <v>12413</v>
          </cell>
          <cell r="M178">
            <v>4298</v>
          </cell>
          <cell r="N178">
            <v>893</v>
          </cell>
        </row>
        <row r="179">
          <cell r="B179">
            <v>170</v>
          </cell>
          <cell r="C179" t="str">
            <v>430 - ADVANCED MATH AND SCIENCE ACADEMY Charter School - BILLERICA pupils</v>
          </cell>
          <cell r="D179">
            <v>430170031</v>
          </cell>
          <cell r="E179">
            <v>430</v>
          </cell>
          <cell r="F179">
            <v>170</v>
          </cell>
          <cell r="G179">
            <v>31</v>
          </cell>
          <cell r="H179">
            <v>1</v>
          </cell>
          <cell r="I179">
            <v>1.0549999999999999</v>
          </cell>
          <cell r="J179">
            <v>1</v>
          </cell>
          <cell r="K179">
            <v>146.39182720790828</v>
          </cell>
          <cell r="L179">
            <v>10588</v>
          </cell>
          <cell r="M179">
            <v>4912</v>
          </cell>
          <cell r="N179">
            <v>893</v>
          </cell>
        </row>
        <row r="180">
          <cell r="B180">
            <v>171</v>
          </cell>
          <cell r="C180" t="str">
            <v>430 - ADVANCED MATH AND SCIENCE ACADEMY Charter School - CLINTON pupils</v>
          </cell>
          <cell r="D180">
            <v>430170064</v>
          </cell>
          <cell r="E180">
            <v>430</v>
          </cell>
          <cell r="F180">
            <v>170</v>
          </cell>
          <cell r="G180">
            <v>64</v>
          </cell>
          <cell r="H180">
            <v>1</v>
          </cell>
          <cell r="I180">
            <v>1.0549999999999999</v>
          </cell>
          <cell r="J180">
            <v>1</v>
          </cell>
          <cell r="K180">
            <v>115.9568547376564</v>
          </cell>
          <cell r="L180">
            <v>10030</v>
          </cell>
          <cell r="M180">
            <v>1600</v>
          </cell>
          <cell r="N180">
            <v>893</v>
          </cell>
        </row>
        <row r="181">
          <cell r="B181">
            <v>172</v>
          </cell>
          <cell r="C181" t="str">
            <v>430 - ADVANCED MATH AND SCIENCE ACADEMY Charter School - FRAMINGHAM pupils</v>
          </cell>
          <cell r="D181">
            <v>430170100</v>
          </cell>
          <cell r="E181">
            <v>430</v>
          </cell>
          <cell r="F181">
            <v>170</v>
          </cell>
          <cell r="G181">
            <v>100</v>
          </cell>
          <cell r="H181">
            <v>1</v>
          </cell>
          <cell r="I181">
            <v>1.0549999999999999</v>
          </cell>
          <cell r="J181">
            <v>1</v>
          </cell>
          <cell r="K181">
            <v>151.39112158360169</v>
          </cell>
          <cell r="L181">
            <v>10137</v>
          </cell>
          <cell r="M181">
            <v>5210</v>
          </cell>
          <cell r="N181">
            <v>893</v>
          </cell>
        </row>
        <row r="182">
          <cell r="B182">
            <v>173</v>
          </cell>
          <cell r="C182" t="str">
            <v>430 - ADVANCED MATH AND SCIENCE ACADEMY Charter School - FRANKLIN pupils</v>
          </cell>
          <cell r="D182">
            <v>430170101</v>
          </cell>
          <cell r="E182">
            <v>430</v>
          </cell>
          <cell r="F182">
            <v>170</v>
          </cell>
          <cell r="G182">
            <v>101</v>
          </cell>
          <cell r="H182">
            <v>1</v>
          </cell>
          <cell r="I182">
            <v>1.0549999999999999</v>
          </cell>
          <cell r="J182">
            <v>1</v>
          </cell>
          <cell r="K182">
            <v>122.88759501753377</v>
          </cell>
          <cell r="L182">
            <v>10588</v>
          </cell>
          <cell r="M182">
            <v>2423</v>
          </cell>
          <cell r="N182">
            <v>893</v>
          </cell>
        </row>
        <row r="183">
          <cell r="B183">
            <v>174</v>
          </cell>
          <cell r="C183" t="str">
            <v>430 - ADVANCED MATH AND SCIENCE ACADEMY Charter School - GRAFTON pupils</v>
          </cell>
          <cell r="D183">
            <v>430170110</v>
          </cell>
          <cell r="E183">
            <v>430</v>
          </cell>
          <cell r="F183">
            <v>170</v>
          </cell>
          <cell r="G183">
            <v>110</v>
          </cell>
          <cell r="H183">
            <v>1</v>
          </cell>
          <cell r="I183">
            <v>1.0549999999999999</v>
          </cell>
          <cell r="J183">
            <v>1</v>
          </cell>
          <cell r="K183">
            <v>118.56462244815013</v>
          </cell>
          <cell r="L183">
            <v>10447</v>
          </cell>
          <cell r="M183">
            <v>1939</v>
          </cell>
          <cell r="N183">
            <v>893</v>
          </cell>
        </row>
        <row r="184">
          <cell r="B184">
            <v>175</v>
          </cell>
          <cell r="C184" t="str">
            <v>430 - ADVANCED MATH AND SCIENCE ACADEMY Charter School - HOLLISTON pupils</v>
          </cell>
          <cell r="D184">
            <v>430170136</v>
          </cell>
          <cell r="E184">
            <v>430</v>
          </cell>
          <cell r="F184">
            <v>170</v>
          </cell>
          <cell r="G184">
            <v>136</v>
          </cell>
          <cell r="H184">
            <v>1</v>
          </cell>
          <cell r="I184">
            <v>1.0549999999999999</v>
          </cell>
          <cell r="J184">
            <v>1</v>
          </cell>
          <cell r="K184">
            <v>132.80603287756807</v>
          </cell>
          <cell r="L184">
            <v>10588</v>
          </cell>
          <cell r="M184">
            <v>3474</v>
          </cell>
          <cell r="N184">
            <v>893</v>
          </cell>
        </row>
        <row r="185">
          <cell r="B185">
            <v>176</v>
          </cell>
          <cell r="C185" t="str">
            <v>430 - ADVANCED MATH AND SCIENCE ACADEMY Charter School - HOPKINTON pupils</v>
          </cell>
          <cell r="D185">
            <v>430170139</v>
          </cell>
          <cell r="E185">
            <v>430</v>
          </cell>
          <cell r="F185">
            <v>170</v>
          </cell>
          <cell r="G185">
            <v>139</v>
          </cell>
          <cell r="H185">
            <v>1</v>
          </cell>
          <cell r="I185">
            <v>1.0549999999999999</v>
          </cell>
          <cell r="J185">
            <v>5</v>
          </cell>
          <cell r="K185">
            <v>139.88940341861357</v>
          </cell>
          <cell r="L185">
            <v>11580</v>
          </cell>
          <cell r="M185">
            <v>4619</v>
          </cell>
          <cell r="N185">
            <v>893</v>
          </cell>
        </row>
        <row r="186">
          <cell r="B186">
            <v>177</v>
          </cell>
          <cell r="C186" t="str">
            <v>430 - ADVANCED MATH AND SCIENCE ACADEMY Charter School - HUDSON pupils</v>
          </cell>
          <cell r="D186">
            <v>430170141</v>
          </cell>
          <cell r="E186">
            <v>430</v>
          </cell>
          <cell r="F186">
            <v>170</v>
          </cell>
          <cell r="G186">
            <v>141</v>
          </cell>
          <cell r="H186">
            <v>1</v>
          </cell>
          <cell r="I186">
            <v>1.0549999999999999</v>
          </cell>
          <cell r="J186">
            <v>2</v>
          </cell>
          <cell r="K186">
            <v>146.84604014260057</v>
          </cell>
          <cell r="L186">
            <v>10001</v>
          </cell>
          <cell r="M186">
            <v>4685</v>
          </cell>
          <cell r="N186">
            <v>893</v>
          </cell>
        </row>
        <row r="187">
          <cell r="B187">
            <v>178</v>
          </cell>
          <cell r="C187" t="str">
            <v>430 - ADVANCED MATH AND SCIENCE ACADEMY Charter School - LEOMINSTER pupils</v>
          </cell>
          <cell r="D187">
            <v>430170153</v>
          </cell>
          <cell r="E187">
            <v>430</v>
          </cell>
          <cell r="F187">
            <v>170</v>
          </cell>
          <cell r="G187">
            <v>153</v>
          </cell>
          <cell r="H187">
            <v>1</v>
          </cell>
          <cell r="I187">
            <v>1.0549999999999999</v>
          </cell>
          <cell r="J187">
            <v>10</v>
          </cell>
          <cell r="K187">
            <v>105.29114346768542</v>
          </cell>
          <cell r="L187">
            <v>11778</v>
          </cell>
          <cell r="M187">
            <v>623</v>
          </cell>
          <cell r="N187">
            <v>893</v>
          </cell>
        </row>
        <row r="188">
          <cell r="B188">
            <v>179</v>
          </cell>
          <cell r="C188" t="str">
            <v>430 - ADVANCED MATH AND SCIENCE ACADEMY Charter School - LITTLETON pupils</v>
          </cell>
          <cell r="D188">
            <v>430170158</v>
          </cell>
          <cell r="E188">
            <v>430</v>
          </cell>
          <cell r="F188">
            <v>170</v>
          </cell>
          <cell r="G188">
            <v>158</v>
          </cell>
          <cell r="H188">
            <v>1</v>
          </cell>
          <cell r="I188">
            <v>1.0549999999999999</v>
          </cell>
          <cell r="J188">
            <v>1</v>
          </cell>
          <cell r="K188">
            <v>149.26833042028539</v>
          </cell>
          <cell r="L188">
            <v>9687</v>
          </cell>
          <cell r="M188">
            <v>4773</v>
          </cell>
          <cell r="N188">
            <v>893</v>
          </cell>
        </row>
        <row r="189">
          <cell r="B189">
            <v>180</v>
          </cell>
          <cell r="C189" t="str">
            <v>430 - ADVANCED MATH AND SCIENCE ACADEMY Charter School - MARLBOROUGH pupils</v>
          </cell>
          <cell r="D189">
            <v>430170170</v>
          </cell>
          <cell r="E189">
            <v>430</v>
          </cell>
          <cell r="F189">
            <v>170</v>
          </cell>
          <cell r="G189">
            <v>170</v>
          </cell>
          <cell r="H189">
            <v>1</v>
          </cell>
          <cell r="I189">
            <v>1.0549999999999999</v>
          </cell>
          <cell r="J189">
            <v>2</v>
          </cell>
          <cell r="K189">
            <v>139.06360752361022</v>
          </cell>
          <cell r="L189">
            <v>10325</v>
          </cell>
          <cell r="M189">
            <v>4033</v>
          </cell>
          <cell r="N189">
            <v>893</v>
          </cell>
        </row>
        <row r="190">
          <cell r="B190">
            <v>181</v>
          </cell>
          <cell r="C190" t="str">
            <v>430 - ADVANCED MATH AND SCIENCE ACADEMY Charter School - MAYNARD pupils</v>
          </cell>
          <cell r="D190">
            <v>430170174</v>
          </cell>
          <cell r="E190">
            <v>430</v>
          </cell>
          <cell r="F190">
            <v>170</v>
          </cell>
          <cell r="G190">
            <v>174</v>
          </cell>
          <cell r="H190">
            <v>1</v>
          </cell>
          <cell r="I190">
            <v>1.0549999999999999</v>
          </cell>
          <cell r="J190">
            <v>2</v>
          </cell>
          <cell r="K190">
            <v>139.67886828539596</v>
          </cell>
          <cell r="L190">
            <v>9915</v>
          </cell>
          <cell r="M190">
            <v>3934</v>
          </cell>
          <cell r="N190">
            <v>893</v>
          </cell>
        </row>
        <row r="191">
          <cell r="B191">
            <v>182</v>
          </cell>
          <cell r="C191" t="str">
            <v>430 - ADVANCED MATH AND SCIENCE ACADEMY Charter School - MEDWAY pupils</v>
          </cell>
          <cell r="D191">
            <v>430170177</v>
          </cell>
          <cell r="E191">
            <v>430</v>
          </cell>
          <cell r="F191">
            <v>170</v>
          </cell>
          <cell r="G191">
            <v>177</v>
          </cell>
          <cell r="H191">
            <v>1</v>
          </cell>
          <cell r="I191">
            <v>1.0549999999999999</v>
          </cell>
          <cell r="J191">
            <v>1</v>
          </cell>
          <cell r="K191">
            <v>136.77725133401748</v>
          </cell>
          <cell r="L191">
            <v>10588</v>
          </cell>
          <cell r="M191">
            <v>3894</v>
          </cell>
          <cell r="N191">
            <v>893</v>
          </cell>
        </row>
        <row r="192">
          <cell r="B192">
            <v>183</v>
          </cell>
          <cell r="C192" t="str">
            <v>430 - ADVANCED MATH AND SCIENCE ACADEMY Charter School - MILFORD pupils</v>
          </cell>
          <cell r="D192">
            <v>430170185</v>
          </cell>
          <cell r="E192">
            <v>430</v>
          </cell>
          <cell r="F192">
            <v>170</v>
          </cell>
          <cell r="G192">
            <v>185</v>
          </cell>
          <cell r="H192">
            <v>1</v>
          </cell>
          <cell r="I192">
            <v>1.0549999999999999</v>
          </cell>
          <cell r="J192">
            <v>1</v>
          </cell>
          <cell r="K192">
            <v>118.73917133466134</v>
          </cell>
          <cell r="L192">
            <v>10588</v>
          </cell>
          <cell r="M192">
            <v>1984</v>
          </cell>
          <cell r="N192">
            <v>893</v>
          </cell>
        </row>
        <row r="193">
          <cell r="B193">
            <v>184</v>
          </cell>
          <cell r="C193" t="str">
            <v>430 - ADVANCED MATH AND SCIENCE ACADEMY Charter School - NATICK pupils</v>
          </cell>
          <cell r="D193">
            <v>430170198</v>
          </cell>
          <cell r="E193">
            <v>430</v>
          </cell>
          <cell r="F193">
            <v>170</v>
          </cell>
          <cell r="G193">
            <v>198</v>
          </cell>
          <cell r="H193">
            <v>1</v>
          </cell>
          <cell r="I193">
            <v>1.0549999999999999</v>
          </cell>
          <cell r="J193">
            <v>1</v>
          </cell>
          <cell r="K193">
            <v>140.21108373791162</v>
          </cell>
          <cell r="L193">
            <v>9687</v>
          </cell>
          <cell r="M193">
            <v>3895</v>
          </cell>
          <cell r="N193">
            <v>893</v>
          </cell>
        </row>
        <row r="194">
          <cell r="B194">
            <v>185</v>
          </cell>
          <cell r="C194" t="str">
            <v>430 - ADVANCED MATH AND SCIENCE ACADEMY Charter School - NORTHBOROUGH pupils</v>
          </cell>
          <cell r="D194">
            <v>430170213</v>
          </cell>
          <cell r="E194">
            <v>430</v>
          </cell>
          <cell r="F194">
            <v>170</v>
          </cell>
          <cell r="G194">
            <v>213</v>
          </cell>
          <cell r="H194">
            <v>1</v>
          </cell>
          <cell r="I194">
            <v>1.0549999999999999</v>
          </cell>
          <cell r="J194">
            <v>10</v>
          </cell>
          <cell r="K194">
            <v>177.67755667876642</v>
          </cell>
          <cell r="L194">
            <v>10877</v>
          </cell>
          <cell r="M194">
            <v>8449</v>
          </cell>
          <cell r="N194">
            <v>893</v>
          </cell>
        </row>
        <row r="195">
          <cell r="B195">
            <v>186</v>
          </cell>
          <cell r="C195" t="str">
            <v>430 - ADVANCED MATH AND SCIENCE ACADEMY Charter School - SHREWSBURY pupils</v>
          </cell>
          <cell r="D195">
            <v>430170271</v>
          </cell>
          <cell r="E195">
            <v>430</v>
          </cell>
          <cell r="F195">
            <v>170</v>
          </cell>
          <cell r="G195">
            <v>271</v>
          </cell>
          <cell r="H195">
            <v>1</v>
          </cell>
          <cell r="I195">
            <v>1.0549999999999999</v>
          </cell>
          <cell r="J195">
            <v>1</v>
          </cell>
          <cell r="K195">
            <v>128.0073044968203</v>
          </cell>
          <cell r="L195">
            <v>10595</v>
          </cell>
          <cell r="M195">
            <v>2967</v>
          </cell>
          <cell r="N195">
            <v>893</v>
          </cell>
        </row>
        <row r="196">
          <cell r="B196">
            <v>187</v>
          </cell>
          <cell r="C196" t="str">
            <v>430 - ADVANCED MATH AND SCIENCE ACADEMY Charter School - SOUTHBOROUGH pupils</v>
          </cell>
          <cell r="D196">
            <v>430170276</v>
          </cell>
          <cell r="E196">
            <v>430</v>
          </cell>
          <cell r="F196">
            <v>170</v>
          </cell>
          <cell r="G196">
            <v>276</v>
          </cell>
          <cell r="H196">
            <v>1</v>
          </cell>
          <cell r="I196">
            <v>1.0549999999999999</v>
          </cell>
          <cell r="J196">
            <v>1</v>
          </cell>
          <cell r="K196">
            <v>195.28295474556737</v>
          </cell>
          <cell r="L196">
            <v>8786</v>
          </cell>
          <cell r="M196">
            <v>8372</v>
          </cell>
          <cell r="N196">
            <v>893</v>
          </cell>
        </row>
        <row r="197">
          <cell r="B197">
            <v>188</v>
          </cell>
          <cell r="C197" t="str">
            <v>430 - ADVANCED MATH AND SCIENCE ACADEMY Charter School - SUDBURY pupils</v>
          </cell>
          <cell r="D197">
            <v>430170288</v>
          </cell>
          <cell r="E197">
            <v>430</v>
          </cell>
          <cell r="F197">
            <v>170</v>
          </cell>
          <cell r="G197">
            <v>288</v>
          </cell>
          <cell r="H197">
            <v>1</v>
          </cell>
          <cell r="I197">
            <v>1.0549999999999999</v>
          </cell>
          <cell r="J197">
            <v>1</v>
          </cell>
          <cell r="K197">
            <v>161.07416672984743</v>
          </cell>
          <cell r="L197">
            <v>8786</v>
          </cell>
          <cell r="M197">
            <v>5366</v>
          </cell>
          <cell r="N197">
            <v>893</v>
          </cell>
        </row>
        <row r="198">
          <cell r="B198">
            <v>189</v>
          </cell>
          <cell r="C198" t="str">
            <v>430 - ADVANCED MATH AND SCIENCE ACADEMY Charter School - UXBRIDGE pupils</v>
          </cell>
          <cell r="D198">
            <v>430170304</v>
          </cell>
          <cell r="E198">
            <v>430</v>
          </cell>
          <cell r="F198">
            <v>170</v>
          </cell>
          <cell r="G198">
            <v>304</v>
          </cell>
          <cell r="H198">
            <v>1</v>
          </cell>
          <cell r="I198">
            <v>1.0549999999999999</v>
          </cell>
          <cell r="J198">
            <v>1</v>
          </cell>
          <cell r="K198">
            <v>132.98338768331678</v>
          </cell>
          <cell r="L198">
            <v>10588</v>
          </cell>
          <cell r="M198">
            <v>3492</v>
          </cell>
          <cell r="N198">
            <v>893</v>
          </cell>
        </row>
        <row r="199">
          <cell r="B199">
            <v>190</v>
          </cell>
          <cell r="C199" t="str">
            <v>430 - ADVANCED MATH AND SCIENCE ACADEMY Charter School - WATERTOWN pupils</v>
          </cell>
          <cell r="D199">
            <v>430170314</v>
          </cell>
          <cell r="E199">
            <v>430</v>
          </cell>
          <cell r="F199">
            <v>170</v>
          </cell>
          <cell r="G199">
            <v>314</v>
          </cell>
          <cell r="H199">
            <v>1</v>
          </cell>
          <cell r="I199">
            <v>1.0549999999999999</v>
          </cell>
          <cell r="J199">
            <v>1</v>
          </cell>
          <cell r="K199">
            <v>177.58259564059279</v>
          </cell>
          <cell r="L199">
            <v>10588</v>
          </cell>
          <cell r="M199">
            <v>8214</v>
          </cell>
          <cell r="N199">
            <v>893</v>
          </cell>
        </row>
        <row r="200">
          <cell r="B200">
            <v>191</v>
          </cell>
          <cell r="C200" t="str">
            <v>430 - ADVANCED MATH AND SCIENCE ACADEMY Charter School - WESTBOROUGH pupils</v>
          </cell>
          <cell r="D200">
            <v>430170321</v>
          </cell>
          <cell r="E200">
            <v>430</v>
          </cell>
          <cell r="F200">
            <v>170</v>
          </cell>
          <cell r="G200">
            <v>321</v>
          </cell>
          <cell r="H200">
            <v>1</v>
          </cell>
          <cell r="I200">
            <v>1.0549999999999999</v>
          </cell>
          <cell r="J200">
            <v>1</v>
          </cell>
          <cell r="K200">
            <v>149.13053421612042</v>
          </cell>
          <cell r="L200">
            <v>10187</v>
          </cell>
          <cell r="M200">
            <v>5005</v>
          </cell>
          <cell r="N200">
            <v>893</v>
          </cell>
        </row>
        <row r="201">
          <cell r="B201">
            <v>192</v>
          </cell>
          <cell r="C201" t="str">
            <v>430 - ADVANCED MATH AND SCIENCE ACADEMY Charter School - WEST BOYLSTON pupils</v>
          </cell>
          <cell r="D201">
            <v>430170322</v>
          </cell>
          <cell r="E201">
            <v>430</v>
          </cell>
          <cell r="F201">
            <v>170</v>
          </cell>
          <cell r="G201">
            <v>322</v>
          </cell>
          <cell r="H201">
            <v>1</v>
          </cell>
          <cell r="I201">
            <v>1.0549999999999999</v>
          </cell>
          <cell r="J201">
            <v>1</v>
          </cell>
          <cell r="K201">
            <v>149.17781076048576</v>
          </cell>
          <cell r="L201">
            <v>10187</v>
          </cell>
          <cell r="M201">
            <v>5010</v>
          </cell>
          <cell r="N201">
            <v>893</v>
          </cell>
        </row>
        <row r="202">
          <cell r="B202">
            <v>193</v>
          </cell>
          <cell r="C202" t="str">
            <v>430 - ADVANCED MATH AND SCIENCE ACADEMY Charter School - WORCESTER pupils</v>
          </cell>
          <cell r="D202">
            <v>430170348</v>
          </cell>
          <cell r="E202">
            <v>430</v>
          </cell>
          <cell r="F202">
            <v>170</v>
          </cell>
          <cell r="G202">
            <v>348</v>
          </cell>
          <cell r="H202">
            <v>1</v>
          </cell>
          <cell r="I202">
            <v>1.0549999999999999</v>
          </cell>
          <cell r="J202">
            <v>4</v>
          </cell>
          <cell r="K202">
            <v>100.83096021924256</v>
          </cell>
          <cell r="L202">
            <v>11254</v>
          </cell>
          <cell r="M202">
            <v>94</v>
          </cell>
          <cell r="N202">
            <v>893</v>
          </cell>
        </row>
        <row r="203">
          <cell r="B203">
            <v>194</v>
          </cell>
          <cell r="C203" t="str">
            <v>430 - ADVANCED MATH AND SCIENCE ACADEMY Charter School - AYER SHIRLEY pupils</v>
          </cell>
          <cell r="D203">
            <v>430170616</v>
          </cell>
          <cell r="E203">
            <v>430</v>
          </cell>
          <cell r="F203">
            <v>170</v>
          </cell>
          <cell r="G203">
            <v>616</v>
          </cell>
          <cell r="H203">
            <v>1</v>
          </cell>
          <cell r="I203">
            <v>1.0549999999999999</v>
          </cell>
          <cell r="J203">
            <v>1</v>
          </cell>
          <cell r="K203">
            <v>133.73337444954231</v>
          </cell>
          <cell r="L203">
            <v>10588</v>
          </cell>
          <cell r="M203">
            <v>3572</v>
          </cell>
          <cell r="N203">
            <v>893</v>
          </cell>
        </row>
        <row r="204">
          <cell r="B204">
            <v>195</v>
          </cell>
          <cell r="C204" t="str">
            <v>430 - ADVANCED MATH AND SCIENCE ACADEMY Charter School - BERLIN BOYLSTON pupils</v>
          </cell>
          <cell r="D204">
            <v>430170620</v>
          </cell>
          <cell r="E204">
            <v>430</v>
          </cell>
          <cell r="F204">
            <v>170</v>
          </cell>
          <cell r="G204">
            <v>620</v>
          </cell>
          <cell r="H204">
            <v>1</v>
          </cell>
          <cell r="I204">
            <v>1.0549999999999999</v>
          </cell>
          <cell r="J204">
            <v>3</v>
          </cell>
          <cell r="K204">
            <v>142.89605653336776</v>
          </cell>
          <cell r="L204">
            <v>10848</v>
          </cell>
          <cell r="M204">
            <v>4653</v>
          </cell>
          <cell r="N204">
            <v>893</v>
          </cell>
        </row>
        <row r="205">
          <cell r="B205">
            <v>196</v>
          </cell>
          <cell r="C205" t="str">
            <v>430 - ADVANCED MATH AND SCIENCE ACADEMY Charter School - LINCOLN SUDBURY pupils</v>
          </cell>
          <cell r="D205">
            <v>430170695</v>
          </cell>
          <cell r="E205">
            <v>430</v>
          </cell>
          <cell r="F205">
            <v>170</v>
          </cell>
          <cell r="G205">
            <v>695</v>
          </cell>
          <cell r="H205">
            <v>1</v>
          </cell>
          <cell r="I205">
            <v>1.0549999999999999</v>
          </cell>
          <cell r="J205">
            <v>1</v>
          </cell>
          <cell r="K205">
            <v>156.43523176327994</v>
          </cell>
          <cell r="L205">
            <v>10588</v>
          </cell>
          <cell r="M205">
            <v>5975</v>
          </cell>
          <cell r="N205">
            <v>893</v>
          </cell>
        </row>
        <row r="206">
          <cell r="B206">
            <v>197</v>
          </cell>
          <cell r="C206" t="str">
            <v>430 - ADVANCED MATH AND SCIENCE ACADEMY Charter School - MENDON UPTON pupils</v>
          </cell>
          <cell r="D206">
            <v>430170710</v>
          </cell>
          <cell r="E206">
            <v>430</v>
          </cell>
          <cell r="F206">
            <v>170</v>
          </cell>
          <cell r="G206">
            <v>710</v>
          </cell>
          <cell r="H206">
            <v>1</v>
          </cell>
          <cell r="I206">
            <v>1.0549999999999999</v>
          </cell>
          <cell r="J206">
            <v>1</v>
          </cell>
          <cell r="K206">
            <v>148.5541805534811</v>
          </cell>
          <cell r="L206">
            <v>9987</v>
          </cell>
          <cell r="M206">
            <v>4849</v>
          </cell>
          <cell r="N206">
            <v>893</v>
          </cell>
        </row>
        <row r="207">
          <cell r="B207">
            <v>198</v>
          </cell>
          <cell r="C207" t="str">
            <v>430 - ADVANCED MATH AND SCIENCE ACADEMY Charter School - NASHOBA pupils</v>
          </cell>
          <cell r="D207">
            <v>430170725</v>
          </cell>
          <cell r="E207">
            <v>430</v>
          </cell>
          <cell r="F207">
            <v>170</v>
          </cell>
          <cell r="G207">
            <v>725</v>
          </cell>
          <cell r="H207">
            <v>1</v>
          </cell>
          <cell r="I207">
            <v>1.0549999999999999</v>
          </cell>
          <cell r="J207">
            <v>2</v>
          </cell>
          <cell r="K207">
            <v>128.69534004474232</v>
          </cell>
          <cell r="L207">
            <v>9791</v>
          </cell>
          <cell r="M207">
            <v>2810</v>
          </cell>
          <cell r="N207">
            <v>893</v>
          </cell>
        </row>
        <row r="208">
          <cell r="B208">
            <v>199</v>
          </cell>
          <cell r="C208" t="str">
            <v>430 - ADVANCED MATH AND SCIENCE ACADEMY Charter School - NORTHBORO SOUTHBORO pupils</v>
          </cell>
          <cell r="D208">
            <v>430170730</v>
          </cell>
          <cell r="E208">
            <v>430</v>
          </cell>
          <cell r="F208">
            <v>170</v>
          </cell>
          <cell r="G208">
            <v>730</v>
          </cell>
          <cell r="H208">
            <v>1</v>
          </cell>
          <cell r="I208">
            <v>1.0549999999999999</v>
          </cell>
          <cell r="J208">
            <v>1</v>
          </cell>
          <cell r="K208">
            <v>134.95709830822258</v>
          </cell>
          <cell r="L208">
            <v>10588</v>
          </cell>
          <cell r="M208">
            <v>3701</v>
          </cell>
          <cell r="N208">
            <v>893</v>
          </cell>
        </row>
        <row r="209">
          <cell r="B209">
            <v>200</v>
          </cell>
          <cell r="C209" t="str">
            <v>430 - ADVANCED MATH AND SCIENCE ACADEMY Charter School - NORTH MIDDLESEX pupils</v>
          </cell>
          <cell r="D209">
            <v>430170735</v>
          </cell>
          <cell r="E209">
            <v>430</v>
          </cell>
          <cell r="F209">
            <v>170</v>
          </cell>
          <cell r="G209">
            <v>735</v>
          </cell>
          <cell r="H209">
            <v>1</v>
          </cell>
          <cell r="I209">
            <v>1.0549999999999999</v>
          </cell>
          <cell r="J209">
            <v>1</v>
          </cell>
          <cell r="K209">
            <v>140.01825643646589</v>
          </cell>
          <cell r="L209">
            <v>9987</v>
          </cell>
          <cell r="M209">
            <v>3997</v>
          </cell>
          <cell r="N209">
            <v>893</v>
          </cell>
        </row>
        <row r="210">
          <cell r="B210">
            <v>201</v>
          </cell>
          <cell r="C210" t="str">
            <v>430 - ADVANCED MATH AND SCIENCE ACADEMY Charter School - WACHUSETT pupils</v>
          </cell>
          <cell r="D210">
            <v>430170775</v>
          </cell>
          <cell r="E210">
            <v>430</v>
          </cell>
          <cell r="F210">
            <v>170</v>
          </cell>
          <cell r="G210">
            <v>775</v>
          </cell>
          <cell r="H210">
            <v>1</v>
          </cell>
          <cell r="I210">
            <v>1.0549999999999999</v>
          </cell>
          <cell r="J210">
            <v>1</v>
          </cell>
          <cell r="K210">
            <v>118.96639274842771</v>
          </cell>
          <cell r="L210">
            <v>10588</v>
          </cell>
          <cell r="M210">
            <v>2008</v>
          </cell>
          <cell r="N210">
            <v>893</v>
          </cell>
        </row>
        <row r="211">
          <cell r="B211">
            <v>202</v>
          </cell>
          <cell r="C211" t="str">
            <v>431 - COMMUNITY DAY - R. KINGMAN WEBSTER Charter School - HAVERHILL pupils</v>
          </cell>
          <cell r="D211">
            <v>431149128</v>
          </cell>
          <cell r="E211">
            <v>431</v>
          </cell>
          <cell r="F211">
            <v>149</v>
          </cell>
          <cell r="G211">
            <v>128</v>
          </cell>
          <cell r="H211">
            <v>1</v>
          </cell>
          <cell r="I211">
            <v>1</v>
          </cell>
          <cell r="J211">
            <v>1</v>
          </cell>
          <cell r="K211">
            <v>105.08760718715354</v>
          </cell>
          <cell r="L211">
            <v>8580</v>
          </cell>
          <cell r="M211">
            <v>437</v>
          </cell>
          <cell r="N211">
            <v>893</v>
          </cell>
        </row>
        <row r="212">
          <cell r="B212">
            <v>203</v>
          </cell>
          <cell r="C212" t="str">
            <v>431 - COMMUNITY DAY - R. KINGMAN WEBSTER Charter School - LAWRENCE pupils</v>
          </cell>
          <cell r="D212">
            <v>431149149</v>
          </cell>
          <cell r="E212">
            <v>431</v>
          </cell>
          <cell r="F212">
            <v>149</v>
          </cell>
          <cell r="G212">
            <v>149</v>
          </cell>
          <cell r="H212">
            <v>1</v>
          </cell>
          <cell r="I212">
            <v>1</v>
          </cell>
          <cell r="J212">
            <v>10</v>
          </cell>
          <cell r="K212">
            <v>100.11937229101046</v>
          </cell>
          <cell r="L212">
            <v>11658</v>
          </cell>
          <cell r="M212">
            <v>14</v>
          </cell>
          <cell r="N212">
            <v>893</v>
          </cell>
        </row>
        <row r="213">
          <cell r="B213">
            <v>204</v>
          </cell>
          <cell r="C213" t="str">
            <v>431 - COMMUNITY DAY - R. KINGMAN WEBSTER Charter School - METHUEN pupils</v>
          </cell>
          <cell r="D213">
            <v>431149181</v>
          </cell>
          <cell r="E213">
            <v>431</v>
          </cell>
          <cell r="F213">
            <v>149</v>
          </cell>
          <cell r="G213">
            <v>181</v>
          </cell>
          <cell r="H213">
            <v>1</v>
          </cell>
          <cell r="I213">
            <v>1</v>
          </cell>
          <cell r="J213">
            <v>10</v>
          </cell>
          <cell r="K213">
            <v>106.74449559766697</v>
          </cell>
          <cell r="L213">
            <v>11255</v>
          </cell>
          <cell r="M213">
            <v>759</v>
          </cell>
          <cell r="N213">
            <v>893</v>
          </cell>
        </row>
        <row r="214">
          <cell r="B214">
            <v>205</v>
          </cell>
          <cell r="C214" t="str">
            <v>432 - CAPE COD LIGHTHOUSE Charter School - BARNSTABLE pupils</v>
          </cell>
          <cell r="D214">
            <v>432712020</v>
          </cell>
          <cell r="E214">
            <v>432</v>
          </cell>
          <cell r="F214">
            <v>712</v>
          </cell>
          <cell r="G214">
            <v>20</v>
          </cell>
          <cell r="H214">
            <v>1</v>
          </cell>
          <cell r="I214">
            <v>1</v>
          </cell>
          <cell r="J214">
            <v>2</v>
          </cell>
          <cell r="K214">
            <v>128.92053184473752</v>
          </cell>
          <cell r="L214">
            <v>8845</v>
          </cell>
          <cell r="M214">
            <v>2558</v>
          </cell>
          <cell r="N214">
            <v>893</v>
          </cell>
        </row>
        <row r="215">
          <cell r="B215">
            <v>206</v>
          </cell>
          <cell r="C215" t="str">
            <v>432 - CAPE COD LIGHTHOUSE Charter School - BOURNE pupils</v>
          </cell>
          <cell r="D215">
            <v>432712036</v>
          </cell>
          <cell r="E215">
            <v>432</v>
          </cell>
          <cell r="F215">
            <v>712</v>
          </cell>
          <cell r="G215">
            <v>36</v>
          </cell>
          <cell r="H215">
            <v>1</v>
          </cell>
          <cell r="I215">
            <v>1</v>
          </cell>
          <cell r="J215">
            <v>1</v>
          </cell>
          <cell r="K215">
            <v>144.03488372232661</v>
          </cell>
          <cell r="L215">
            <v>8410</v>
          </cell>
          <cell r="M215">
            <v>3703</v>
          </cell>
          <cell r="N215">
            <v>893</v>
          </cell>
        </row>
        <row r="216">
          <cell r="B216">
            <v>207</v>
          </cell>
          <cell r="C216" t="str">
            <v>432 - CAPE COD LIGHTHOUSE Charter School - MASHPEE pupils</v>
          </cell>
          <cell r="D216">
            <v>432712172</v>
          </cell>
          <cell r="E216">
            <v>432</v>
          </cell>
          <cell r="F216">
            <v>712</v>
          </cell>
          <cell r="G216">
            <v>172</v>
          </cell>
          <cell r="H216">
            <v>1</v>
          </cell>
          <cell r="I216">
            <v>1</v>
          </cell>
          <cell r="J216">
            <v>10</v>
          </cell>
          <cell r="K216">
            <v>165.52156203448624</v>
          </cell>
          <cell r="L216">
            <v>12390</v>
          </cell>
          <cell r="M216">
            <v>8118</v>
          </cell>
          <cell r="N216">
            <v>893</v>
          </cell>
        </row>
        <row r="217">
          <cell r="B217">
            <v>208</v>
          </cell>
          <cell r="C217" t="str">
            <v>432 - CAPE COD LIGHTHOUSE Charter School - PROVINCETOWN pupils</v>
          </cell>
          <cell r="D217">
            <v>432712242</v>
          </cell>
          <cell r="E217">
            <v>432</v>
          </cell>
          <cell r="F217">
            <v>712</v>
          </cell>
          <cell r="G217">
            <v>242</v>
          </cell>
          <cell r="H217">
            <v>1</v>
          </cell>
          <cell r="I217">
            <v>1</v>
          </cell>
          <cell r="J217">
            <v>1</v>
          </cell>
          <cell r="K217">
            <v>372.67143951434178</v>
          </cell>
          <cell r="L217">
            <v>8410</v>
          </cell>
          <cell r="M217">
            <v>22932</v>
          </cell>
          <cell r="N217">
            <v>893</v>
          </cell>
        </row>
        <row r="218">
          <cell r="B218">
            <v>209</v>
          </cell>
          <cell r="C218" t="str">
            <v>432 - CAPE COD LIGHTHOUSE Charter School - SANDWICH pupils</v>
          </cell>
          <cell r="D218">
            <v>432712261</v>
          </cell>
          <cell r="E218">
            <v>432</v>
          </cell>
          <cell r="F218">
            <v>712</v>
          </cell>
          <cell r="G218">
            <v>261</v>
          </cell>
          <cell r="H218">
            <v>1</v>
          </cell>
          <cell r="I218">
            <v>1</v>
          </cell>
          <cell r="J218">
            <v>3</v>
          </cell>
          <cell r="K218">
            <v>153.14862097452979</v>
          </cell>
          <cell r="L218">
            <v>8904</v>
          </cell>
          <cell r="M218">
            <v>4732</v>
          </cell>
          <cell r="N218">
            <v>893</v>
          </cell>
        </row>
        <row r="219">
          <cell r="B219">
            <v>210</v>
          </cell>
          <cell r="C219" t="str">
            <v>432 - CAPE COD LIGHTHOUSE Charter School - TRURO pupils</v>
          </cell>
          <cell r="D219">
            <v>432712300</v>
          </cell>
          <cell r="E219">
            <v>432</v>
          </cell>
          <cell r="F219">
            <v>712</v>
          </cell>
          <cell r="G219">
            <v>300</v>
          </cell>
          <cell r="H219">
            <v>1</v>
          </cell>
          <cell r="I219">
            <v>1</v>
          </cell>
          <cell r="J219">
            <v>1</v>
          </cell>
          <cell r="K219">
            <v>306.74262370171641</v>
          </cell>
          <cell r="L219">
            <v>8410</v>
          </cell>
          <cell r="M219">
            <v>17387</v>
          </cell>
          <cell r="N219">
            <v>893</v>
          </cell>
        </row>
        <row r="220">
          <cell r="B220">
            <v>211</v>
          </cell>
          <cell r="C220" t="str">
            <v>432 - CAPE COD LIGHTHOUSE Charter School - DENNIS YARMOUTH pupils</v>
          </cell>
          <cell r="D220">
            <v>432712645</v>
          </cell>
          <cell r="E220">
            <v>432</v>
          </cell>
          <cell r="F220">
            <v>712</v>
          </cell>
          <cell r="G220">
            <v>645</v>
          </cell>
          <cell r="H220">
            <v>1</v>
          </cell>
          <cell r="I220">
            <v>1</v>
          </cell>
          <cell r="J220">
            <v>7</v>
          </cell>
          <cell r="K220">
            <v>142.3814474391252</v>
          </cell>
          <cell r="L220">
            <v>9608</v>
          </cell>
          <cell r="M220">
            <v>4072</v>
          </cell>
          <cell r="N220">
            <v>893</v>
          </cell>
        </row>
        <row r="221">
          <cell r="B221">
            <v>212</v>
          </cell>
          <cell r="C221" t="str">
            <v>432 - CAPE COD LIGHTHOUSE Charter School - NAUSET pupils</v>
          </cell>
          <cell r="D221">
            <v>432712660</v>
          </cell>
          <cell r="E221">
            <v>432</v>
          </cell>
          <cell r="F221">
            <v>712</v>
          </cell>
          <cell r="G221">
            <v>660</v>
          </cell>
          <cell r="H221">
            <v>1</v>
          </cell>
          <cell r="I221">
            <v>1</v>
          </cell>
          <cell r="J221">
            <v>5</v>
          </cell>
          <cell r="K221">
            <v>191.59753308338264</v>
          </cell>
          <cell r="L221">
            <v>9362</v>
          </cell>
          <cell r="M221">
            <v>8575</v>
          </cell>
          <cell r="N221">
            <v>893</v>
          </cell>
        </row>
        <row r="222">
          <cell r="B222">
            <v>213</v>
          </cell>
          <cell r="C222" t="str">
            <v>432 - CAPE COD LIGHTHOUSE Charter School - MONOMOY pupils</v>
          </cell>
          <cell r="D222">
            <v>432712712</v>
          </cell>
          <cell r="E222">
            <v>432</v>
          </cell>
          <cell r="F222">
            <v>712</v>
          </cell>
          <cell r="G222">
            <v>712</v>
          </cell>
          <cell r="H222">
            <v>1</v>
          </cell>
          <cell r="I222">
            <v>1</v>
          </cell>
          <cell r="J222">
            <v>5</v>
          </cell>
          <cell r="K222">
            <v>172.88685433443374</v>
          </cell>
          <cell r="L222">
            <v>9330</v>
          </cell>
          <cell r="M222">
            <v>6800</v>
          </cell>
          <cell r="N222">
            <v>893</v>
          </cell>
        </row>
        <row r="223">
          <cell r="B223">
            <v>214</v>
          </cell>
          <cell r="C223" t="str">
            <v>435 - INNOVATION ACADEMY Charter School - BILLERICA pupils</v>
          </cell>
          <cell r="D223">
            <v>435301031</v>
          </cell>
          <cell r="E223">
            <v>435</v>
          </cell>
          <cell r="F223">
            <v>301</v>
          </cell>
          <cell r="G223">
            <v>31</v>
          </cell>
          <cell r="H223">
            <v>1</v>
          </cell>
          <cell r="I223">
            <v>1</v>
          </cell>
          <cell r="J223">
            <v>1</v>
          </cell>
          <cell r="K223">
            <v>146.39182720790828</v>
          </cell>
          <cell r="L223">
            <v>9769</v>
          </cell>
          <cell r="M223">
            <v>4532</v>
          </cell>
          <cell r="N223">
            <v>893</v>
          </cell>
        </row>
        <row r="224">
          <cell r="B224">
            <v>215</v>
          </cell>
          <cell r="C224" t="str">
            <v>435 - INNOVATION ACADEMY Charter School - BURLINGTON pupils</v>
          </cell>
          <cell r="D224">
            <v>435301048</v>
          </cell>
          <cell r="E224">
            <v>435</v>
          </cell>
          <cell r="F224">
            <v>301</v>
          </cell>
          <cell r="G224">
            <v>48</v>
          </cell>
          <cell r="H224">
            <v>1</v>
          </cell>
          <cell r="I224">
            <v>1</v>
          </cell>
          <cell r="J224">
            <v>1</v>
          </cell>
          <cell r="K224">
            <v>179.47052571432869</v>
          </cell>
          <cell r="L224">
            <v>10127</v>
          </cell>
          <cell r="M224">
            <v>8048</v>
          </cell>
          <cell r="N224">
            <v>893</v>
          </cell>
        </row>
        <row r="225">
          <cell r="B225">
            <v>216</v>
          </cell>
          <cell r="C225" t="str">
            <v>435 - INNOVATION ACADEMY Charter School - CHELMSFORD pupils</v>
          </cell>
          <cell r="D225">
            <v>435301056</v>
          </cell>
          <cell r="E225">
            <v>435</v>
          </cell>
          <cell r="F225">
            <v>301</v>
          </cell>
          <cell r="G225">
            <v>56</v>
          </cell>
          <cell r="H225">
            <v>1</v>
          </cell>
          <cell r="I225">
            <v>1</v>
          </cell>
          <cell r="J225">
            <v>1</v>
          </cell>
          <cell r="K225">
            <v>138.84864594176196</v>
          </cell>
          <cell r="L225">
            <v>9548</v>
          </cell>
          <cell r="M225">
            <v>3709</v>
          </cell>
          <cell r="N225">
            <v>893</v>
          </cell>
        </row>
        <row r="226">
          <cell r="B226">
            <v>217</v>
          </cell>
          <cell r="C226" t="str">
            <v>435 - INNOVATION ACADEMY Charter School - DRACUT pupils</v>
          </cell>
          <cell r="D226">
            <v>435301079</v>
          </cell>
          <cell r="E226">
            <v>435</v>
          </cell>
          <cell r="F226">
            <v>301</v>
          </cell>
          <cell r="G226">
            <v>79</v>
          </cell>
          <cell r="H226">
            <v>1</v>
          </cell>
          <cell r="I226">
            <v>1</v>
          </cell>
          <cell r="J226">
            <v>2</v>
          </cell>
          <cell r="K226">
            <v>110.13079430637296</v>
          </cell>
          <cell r="L226">
            <v>9651</v>
          </cell>
          <cell r="M226">
            <v>978</v>
          </cell>
          <cell r="N226">
            <v>893</v>
          </cell>
        </row>
        <row r="227">
          <cell r="B227">
            <v>218</v>
          </cell>
          <cell r="C227" t="str">
            <v>435 - INNOVATION ACADEMY Charter School - HARVARD pupils</v>
          </cell>
          <cell r="D227">
            <v>435301125</v>
          </cell>
          <cell r="E227">
            <v>435</v>
          </cell>
          <cell r="F227">
            <v>301</v>
          </cell>
          <cell r="G227">
            <v>125</v>
          </cell>
          <cell r="H227">
            <v>1</v>
          </cell>
          <cell r="I227">
            <v>1</v>
          </cell>
          <cell r="J227">
            <v>1</v>
          </cell>
          <cell r="K227">
            <v>149.2121173530409</v>
          </cell>
          <cell r="L227">
            <v>10127</v>
          </cell>
          <cell r="M227">
            <v>4984</v>
          </cell>
          <cell r="N227">
            <v>893</v>
          </cell>
        </row>
        <row r="228">
          <cell r="B228">
            <v>219</v>
          </cell>
          <cell r="C228" t="str">
            <v>435 - INNOVATION ACADEMY Charter School - HAVERHILL pupils</v>
          </cell>
          <cell r="D228">
            <v>435301128</v>
          </cell>
          <cell r="E228">
            <v>435</v>
          </cell>
          <cell r="F228">
            <v>301</v>
          </cell>
          <cell r="G228">
            <v>128</v>
          </cell>
          <cell r="H228">
            <v>1</v>
          </cell>
          <cell r="I228">
            <v>1</v>
          </cell>
          <cell r="J228">
            <v>1</v>
          </cell>
          <cell r="K228">
            <v>105.08760718715354</v>
          </cell>
          <cell r="L228">
            <v>10127</v>
          </cell>
          <cell r="M228">
            <v>515</v>
          </cell>
          <cell r="N228">
            <v>893</v>
          </cell>
        </row>
        <row r="229">
          <cell r="B229">
            <v>220</v>
          </cell>
          <cell r="C229" t="str">
            <v>435 - INNOVATION ACADEMY Charter School - LOWELL pupils</v>
          </cell>
          <cell r="D229">
            <v>435301160</v>
          </cell>
          <cell r="E229">
            <v>435</v>
          </cell>
          <cell r="F229">
            <v>301</v>
          </cell>
          <cell r="G229">
            <v>160</v>
          </cell>
          <cell r="H229">
            <v>1</v>
          </cell>
          <cell r="I229">
            <v>1</v>
          </cell>
          <cell r="J229">
            <v>5</v>
          </cell>
          <cell r="K229">
            <v>102.93955979578713</v>
          </cell>
          <cell r="L229">
            <v>10166</v>
          </cell>
          <cell r="M229">
            <v>299</v>
          </cell>
          <cell r="N229">
            <v>893</v>
          </cell>
        </row>
        <row r="230">
          <cell r="B230">
            <v>221</v>
          </cell>
          <cell r="C230" t="str">
            <v>435 - INNOVATION ACADEMY Charter School - METHUEN pupils</v>
          </cell>
          <cell r="D230">
            <v>435301181</v>
          </cell>
          <cell r="E230">
            <v>435</v>
          </cell>
          <cell r="F230">
            <v>301</v>
          </cell>
          <cell r="G230">
            <v>181</v>
          </cell>
          <cell r="H230">
            <v>1</v>
          </cell>
          <cell r="I230">
            <v>1</v>
          </cell>
          <cell r="J230">
            <v>1</v>
          </cell>
          <cell r="K230">
            <v>106.74449559766697</v>
          </cell>
          <cell r="L230">
            <v>10127</v>
          </cell>
          <cell r="M230">
            <v>683</v>
          </cell>
          <cell r="N230">
            <v>893</v>
          </cell>
        </row>
        <row r="231">
          <cell r="B231">
            <v>222</v>
          </cell>
          <cell r="C231" t="str">
            <v>435 - INNOVATION ACADEMY Charter School - NORTH ANDOVER pupils</v>
          </cell>
          <cell r="D231">
            <v>435301211</v>
          </cell>
          <cell r="E231">
            <v>435</v>
          </cell>
          <cell r="F231">
            <v>301</v>
          </cell>
          <cell r="G231">
            <v>211</v>
          </cell>
          <cell r="H231">
            <v>1</v>
          </cell>
          <cell r="I231">
            <v>1</v>
          </cell>
          <cell r="J231">
            <v>10</v>
          </cell>
          <cell r="K231">
            <v>117.93552339841401</v>
          </cell>
          <cell r="L231">
            <v>11259</v>
          </cell>
          <cell r="M231">
            <v>2019</v>
          </cell>
          <cell r="N231">
            <v>893</v>
          </cell>
        </row>
        <row r="232">
          <cell r="B232">
            <v>223</v>
          </cell>
          <cell r="C232" t="str">
            <v>435 - INNOVATION ACADEMY Charter School - TEWKSBURY pupils</v>
          </cell>
          <cell r="D232">
            <v>435301295</v>
          </cell>
          <cell r="E232">
            <v>435</v>
          </cell>
          <cell r="F232">
            <v>301</v>
          </cell>
          <cell r="G232">
            <v>295</v>
          </cell>
          <cell r="H232">
            <v>1</v>
          </cell>
          <cell r="I232">
            <v>1</v>
          </cell>
          <cell r="J232">
            <v>2</v>
          </cell>
          <cell r="K232">
            <v>147.82218904909098</v>
          </cell>
          <cell r="L232">
            <v>9600</v>
          </cell>
          <cell r="M232">
            <v>4591</v>
          </cell>
          <cell r="N232">
            <v>893</v>
          </cell>
        </row>
        <row r="233">
          <cell r="B233">
            <v>224</v>
          </cell>
          <cell r="C233" t="str">
            <v>435 - INNOVATION ACADEMY Charter School - TYNGSBOROUGH pupils</v>
          </cell>
          <cell r="D233">
            <v>435301301</v>
          </cell>
          <cell r="E233">
            <v>435</v>
          </cell>
          <cell r="F233">
            <v>301</v>
          </cell>
          <cell r="G233">
            <v>301</v>
          </cell>
          <cell r="H233">
            <v>1</v>
          </cell>
          <cell r="I233">
            <v>1</v>
          </cell>
          <cell r="J233">
            <v>1</v>
          </cell>
          <cell r="K233">
            <v>136.07509882226583</v>
          </cell>
          <cell r="L233">
            <v>9778</v>
          </cell>
          <cell r="M233">
            <v>3527</v>
          </cell>
          <cell r="N233">
            <v>893</v>
          </cell>
        </row>
        <row r="234">
          <cell r="B234">
            <v>225</v>
          </cell>
          <cell r="C234" t="str">
            <v>435 - INNOVATION ACADEMY Charter School - WESTFORD pupils</v>
          </cell>
          <cell r="D234">
            <v>435301326</v>
          </cell>
          <cell r="E234">
            <v>435</v>
          </cell>
          <cell r="F234">
            <v>301</v>
          </cell>
          <cell r="G234">
            <v>326</v>
          </cell>
          <cell r="H234">
            <v>1</v>
          </cell>
          <cell r="I234">
            <v>1</v>
          </cell>
          <cell r="J234">
            <v>1</v>
          </cell>
          <cell r="K234">
            <v>137.83726196265638</v>
          </cell>
          <cell r="L234">
            <v>9630</v>
          </cell>
          <cell r="M234">
            <v>3644</v>
          </cell>
          <cell r="N234">
            <v>893</v>
          </cell>
        </row>
        <row r="235">
          <cell r="B235">
            <v>226</v>
          </cell>
          <cell r="C235" t="str">
            <v>435 - INNOVATION ACADEMY Charter School - ACTON BOXBOROUGH pupils</v>
          </cell>
          <cell r="D235">
            <v>435301600</v>
          </cell>
          <cell r="E235">
            <v>435</v>
          </cell>
          <cell r="F235">
            <v>301</v>
          </cell>
          <cell r="G235">
            <v>600</v>
          </cell>
          <cell r="H235">
            <v>1</v>
          </cell>
          <cell r="I235">
            <v>1</v>
          </cell>
          <cell r="J235">
            <v>1</v>
          </cell>
          <cell r="K235">
            <v>140.89781789856295</v>
          </cell>
          <cell r="L235">
            <v>10127</v>
          </cell>
          <cell r="M235">
            <v>4142</v>
          </cell>
          <cell r="N235">
            <v>893</v>
          </cell>
        </row>
        <row r="236">
          <cell r="B236">
            <v>227</v>
          </cell>
          <cell r="C236" t="str">
            <v>435 - INNOVATION ACADEMY Charter School - ASHBURNHAM WESTMINSTER pupils</v>
          </cell>
          <cell r="D236">
            <v>435301610</v>
          </cell>
          <cell r="E236">
            <v>435</v>
          </cell>
          <cell r="F236">
            <v>301</v>
          </cell>
          <cell r="G236">
            <v>610</v>
          </cell>
          <cell r="H236">
            <v>1</v>
          </cell>
          <cell r="I236">
            <v>1</v>
          </cell>
          <cell r="J236">
            <v>1</v>
          </cell>
          <cell r="K236">
            <v>119.37688742281172</v>
          </cell>
          <cell r="L236">
            <v>8580</v>
          </cell>
          <cell r="M236">
            <v>1663</v>
          </cell>
          <cell r="N236">
            <v>893</v>
          </cell>
        </row>
        <row r="237">
          <cell r="B237">
            <v>228</v>
          </cell>
          <cell r="C237" t="str">
            <v>435 - INNOVATION ACADEMY Charter School - GROTON DUNSTABLE pupils</v>
          </cell>
          <cell r="D237">
            <v>435301673</v>
          </cell>
          <cell r="E237">
            <v>435</v>
          </cell>
          <cell r="F237">
            <v>301</v>
          </cell>
          <cell r="G237">
            <v>673</v>
          </cell>
          <cell r="H237">
            <v>1</v>
          </cell>
          <cell r="I237">
            <v>1</v>
          </cell>
          <cell r="J237">
            <v>1</v>
          </cell>
          <cell r="K237">
            <v>147.47123209341203</v>
          </cell>
          <cell r="L237">
            <v>9370</v>
          </cell>
          <cell r="M237">
            <v>4448</v>
          </cell>
          <cell r="N237">
            <v>893</v>
          </cell>
        </row>
        <row r="238">
          <cell r="B238">
            <v>229</v>
          </cell>
          <cell r="C238" t="str">
            <v>435 - INNOVATION ACADEMY Charter School - NASHOBA pupils</v>
          </cell>
          <cell r="D238">
            <v>435301725</v>
          </cell>
          <cell r="E238">
            <v>435</v>
          </cell>
          <cell r="F238">
            <v>301</v>
          </cell>
          <cell r="G238">
            <v>725</v>
          </cell>
          <cell r="H238">
            <v>1</v>
          </cell>
          <cell r="I238">
            <v>1</v>
          </cell>
          <cell r="J238">
            <v>1</v>
          </cell>
          <cell r="K238">
            <v>128.69534004474232</v>
          </cell>
          <cell r="L238">
            <v>8749</v>
          </cell>
          <cell r="M238">
            <v>2511</v>
          </cell>
          <cell r="N238">
            <v>893</v>
          </cell>
        </row>
        <row r="239">
          <cell r="B239">
            <v>230</v>
          </cell>
          <cell r="C239" t="str">
            <v>435 - INNOVATION ACADEMY Charter School - NORTH MIDDLESEX pupils</v>
          </cell>
          <cell r="D239">
            <v>435301735</v>
          </cell>
          <cell r="E239">
            <v>435</v>
          </cell>
          <cell r="F239">
            <v>301</v>
          </cell>
          <cell r="G239">
            <v>735</v>
          </cell>
          <cell r="H239">
            <v>1</v>
          </cell>
          <cell r="I239">
            <v>1</v>
          </cell>
          <cell r="J239">
            <v>1</v>
          </cell>
          <cell r="K239">
            <v>140.01825643646589</v>
          </cell>
          <cell r="L239">
            <v>9555</v>
          </cell>
          <cell r="M239">
            <v>3824</v>
          </cell>
          <cell r="N239">
            <v>893</v>
          </cell>
        </row>
        <row r="240">
          <cell r="B240">
            <v>231</v>
          </cell>
          <cell r="C240" t="str">
            <v>436 - COMMUNITY CS OF CAMBRIDGE Charter School - ABINGTON pupils</v>
          </cell>
          <cell r="D240">
            <v>436049001</v>
          </cell>
          <cell r="E240">
            <v>436</v>
          </cell>
          <cell r="F240">
            <v>49</v>
          </cell>
          <cell r="G240">
            <v>1</v>
          </cell>
          <cell r="H240">
            <v>1</v>
          </cell>
          <cell r="I240">
            <v>1.095</v>
          </cell>
          <cell r="J240">
            <v>1</v>
          </cell>
          <cell r="K240">
            <v>128.32500819493092</v>
          </cell>
          <cell r="L240">
            <v>10922</v>
          </cell>
          <cell r="M240">
            <v>3094</v>
          </cell>
          <cell r="N240">
            <v>893</v>
          </cell>
        </row>
        <row r="241">
          <cell r="B241">
            <v>232</v>
          </cell>
          <cell r="C241" t="str">
            <v>436 - COMMUNITY CS OF CAMBRIDGE Charter School - ARLINGTON pupils</v>
          </cell>
          <cell r="D241">
            <v>436049010</v>
          </cell>
          <cell r="E241">
            <v>436</v>
          </cell>
          <cell r="F241">
            <v>49</v>
          </cell>
          <cell r="G241">
            <v>10</v>
          </cell>
          <cell r="H241">
            <v>1</v>
          </cell>
          <cell r="I241">
            <v>1.095</v>
          </cell>
          <cell r="J241">
            <v>10</v>
          </cell>
          <cell r="K241">
            <v>130.76041916071867</v>
          </cell>
          <cell r="L241">
            <v>11845</v>
          </cell>
          <cell r="M241">
            <v>3644</v>
          </cell>
          <cell r="N241">
            <v>893</v>
          </cell>
        </row>
        <row r="242">
          <cell r="B242">
            <v>233</v>
          </cell>
          <cell r="C242" t="str">
            <v>436 - COMMUNITY CS OF CAMBRIDGE Charter School - BOSTON pupils</v>
          </cell>
          <cell r="D242">
            <v>436049035</v>
          </cell>
          <cell r="E242">
            <v>436</v>
          </cell>
          <cell r="F242">
            <v>49</v>
          </cell>
          <cell r="G242">
            <v>35</v>
          </cell>
          <cell r="H242">
            <v>1</v>
          </cell>
          <cell r="I242">
            <v>1.095</v>
          </cell>
          <cell r="J242">
            <v>9</v>
          </cell>
          <cell r="K242">
            <v>135.15501759350991</v>
          </cell>
          <cell r="L242">
            <v>12272</v>
          </cell>
          <cell r="M242">
            <v>4314</v>
          </cell>
          <cell r="N242">
            <v>893</v>
          </cell>
        </row>
        <row r="243">
          <cell r="B243">
            <v>234</v>
          </cell>
          <cell r="C243" t="str">
            <v>436 - COMMUNITY CS OF CAMBRIDGE Charter School - BROCKTON pupils</v>
          </cell>
          <cell r="D243">
            <v>436049044</v>
          </cell>
          <cell r="E243">
            <v>436</v>
          </cell>
          <cell r="F243">
            <v>49</v>
          </cell>
          <cell r="G243">
            <v>44</v>
          </cell>
          <cell r="H243">
            <v>1</v>
          </cell>
          <cell r="I243">
            <v>1.095</v>
          </cell>
          <cell r="J243">
            <v>10</v>
          </cell>
          <cell r="K243">
            <v>102.2905173036915</v>
          </cell>
          <cell r="L243">
            <v>13702</v>
          </cell>
          <cell r="M243">
            <v>314</v>
          </cell>
          <cell r="N243">
            <v>893</v>
          </cell>
        </row>
        <row r="244">
          <cell r="B244">
            <v>235</v>
          </cell>
          <cell r="C244" t="str">
            <v>436 - COMMUNITY CS OF CAMBRIDGE Charter School - BROOKLINE pupils</v>
          </cell>
          <cell r="D244">
            <v>436049046</v>
          </cell>
          <cell r="E244">
            <v>436</v>
          </cell>
          <cell r="F244">
            <v>49</v>
          </cell>
          <cell r="G244">
            <v>46</v>
          </cell>
          <cell r="H244">
            <v>1</v>
          </cell>
          <cell r="I244">
            <v>1.095</v>
          </cell>
          <cell r="J244">
            <v>1</v>
          </cell>
          <cell r="K244">
            <v>175.99817874626197</v>
          </cell>
          <cell r="L244">
            <v>10922</v>
          </cell>
          <cell r="M244">
            <v>8301</v>
          </cell>
          <cell r="N244">
            <v>893</v>
          </cell>
        </row>
        <row r="245">
          <cell r="B245">
            <v>236</v>
          </cell>
          <cell r="C245" t="str">
            <v>436 - COMMUNITY CS OF CAMBRIDGE Charter School - CAMBRIDGE pupils</v>
          </cell>
          <cell r="D245">
            <v>436049049</v>
          </cell>
          <cell r="E245">
            <v>436</v>
          </cell>
          <cell r="F245">
            <v>49</v>
          </cell>
          <cell r="G245">
            <v>49</v>
          </cell>
          <cell r="H245">
            <v>1</v>
          </cell>
          <cell r="I245">
            <v>1.095</v>
          </cell>
          <cell r="J245">
            <v>10</v>
          </cell>
          <cell r="K245">
            <v>226.55430005172397</v>
          </cell>
          <cell r="L245">
            <v>12298</v>
          </cell>
          <cell r="M245">
            <v>15564</v>
          </cell>
          <cell r="N245">
            <v>893</v>
          </cell>
        </row>
        <row r="246">
          <cell r="B246">
            <v>237</v>
          </cell>
          <cell r="C246" t="str">
            <v>436 - COMMUNITY CS OF CAMBRIDGE Charter School - CHELMSFORD pupils</v>
          </cell>
          <cell r="D246">
            <v>436049056</v>
          </cell>
          <cell r="E246">
            <v>436</v>
          </cell>
          <cell r="F246">
            <v>49</v>
          </cell>
          <cell r="G246">
            <v>56</v>
          </cell>
          <cell r="H246">
            <v>1</v>
          </cell>
          <cell r="I246">
            <v>1.095</v>
          </cell>
          <cell r="J246">
            <v>1</v>
          </cell>
          <cell r="K246">
            <v>138.84864594176196</v>
          </cell>
          <cell r="L246">
            <v>10922</v>
          </cell>
          <cell r="M246">
            <v>4243</v>
          </cell>
          <cell r="N246">
            <v>893</v>
          </cell>
        </row>
        <row r="247">
          <cell r="B247">
            <v>238</v>
          </cell>
          <cell r="C247" t="str">
            <v>436 - COMMUNITY CS OF CAMBRIDGE Charter School - CHELSEA pupils</v>
          </cell>
          <cell r="D247">
            <v>436049057</v>
          </cell>
          <cell r="E247">
            <v>436</v>
          </cell>
          <cell r="F247">
            <v>49</v>
          </cell>
          <cell r="G247">
            <v>57</v>
          </cell>
          <cell r="H247">
            <v>1</v>
          </cell>
          <cell r="I247">
            <v>1.095</v>
          </cell>
          <cell r="J247">
            <v>1</v>
          </cell>
          <cell r="K247">
            <v>105.08946058749589</v>
          </cell>
          <cell r="L247">
            <v>10686</v>
          </cell>
          <cell r="M247">
            <v>544</v>
          </cell>
          <cell r="N247">
            <v>893</v>
          </cell>
        </row>
        <row r="248">
          <cell r="B248">
            <v>239</v>
          </cell>
          <cell r="C248" t="str">
            <v>436 - COMMUNITY CS OF CAMBRIDGE Charter School - DEDHAM pupils</v>
          </cell>
          <cell r="D248">
            <v>436049073</v>
          </cell>
          <cell r="E248">
            <v>436</v>
          </cell>
          <cell r="F248">
            <v>49</v>
          </cell>
          <cell r="G248">
            <v>73</v>
          </cell>
          <cell r="H248">
            <v>1</v>
          </cell>
          <cell r="I248">
            <v>1.095</v>
          </cell>
          <cell r="J248">
            <v>1</v>
          </cell>
          <cell r="K248">
            <v>177.81218003460015</v>
          </cell>
          <cell r="L248">
            <v>10922</v>
          </cell>
          <cell r="M248">
            <v>8499</v>
          </cell>
          <cell r="N248">
            <v>893</v>
          </cell>
        </row>
        <row r="249">
          <cell r="B249">
            <v>240</v>
          </cell>
          <cell r="C249" t="str">
            <v>436 - COMMUNITY CS OF CAMBRIDGE Charter School - EVERETT pupils</v>
          </cell>
          <cell r="D249">
            <v>436049093</v>
          </cell>
          <cell r="E249">
            <v>436</v>
          </cell>
          <cell r="F249">
            <v>49</v>
          </cell>
          <cell r="G249">
            <v>93</v>
          </cell>
          <cell r="H249">
            <v>1</v>
          </cell>
          <cell r="I249">
            <v>1.095</v>
          </cell>
          <cell r="J249">
            <v>9</v>
          </cell>
          <cell r="K249">
            <v>102.86320779598445</v>
          </cell>
          <cell r="L249">
            <v>12087</v>
          </cell>
          <cell r="M249">
            <v>346</v>
          </cell>
          <cell r="N249">
            <v>893</v>
          </cell>
        </row>
        <row r="250">
          <cell r="B250">
            <v>241</v>
          </cell>
          <cell r="C250" t="str">
            <v>436 - COMMUNITY CS OF CAMBRIDGE Charter School - HOLBROOK pupils</v>
          </cell>
          <cell r="D250">
            <v>436049133</v>
          </cell>
          <cell r="E250">
            <v>436</v>
          </cell>
          <cell r="F250">
            <v>49</v>
          </cell>
          <cell r="G250">
            <v>133</v>
          </cell>
          <cell r="H250">
            <v>1</v>
          </cell>
          <cell r="I250">
            <v>1.095</v>
          </cell>
          <cell r="J250">
            <v>1</v>
          </cell>
          <cell r="K250">
            <v>131.34051686962678</v>
          </cell>
          <cell r="L250">
            <v>10922</v>
          </cell>
          <cell r="M250">
            <v>3423</v>
          </cell>
          <cell r="N250">
            <v>893</v>
          </cell>
        </row>
        <row r="251">
          <cell r="B251">
            <v>242</v>
          </cell>
          <cell r="C251" t="str">
            <v>436 - COMMUNITY CS OF CAMBRIDGE Charter School - LAWRENCE pupils</v>
          </cell>
          <cell r="D251">
            <v>436049149</v>
          </cell>
          <cell r="E251">
            <v>436</v>
          </cell>
          <cell r="F251">
            <v>49</v>
          </cell>
          <cell r="G251">
            <v>149</v>
          </cell>
          <cell r="H251">
            <v>1</v>
          </cell>
          <cell r="I251">
            <v>1.095</v>
          </cell>
          <cell r="J251">
            <v>1</v>
          </cell>
          <cell r="K251">
            <v>100.11937229101046</v>
          </cell>
          <cell r="L251">
            <v>9991</v>
          </cell>
          <cell r="M251">
            <v>12</v>
          </cell>
          <cell r="N251">
            <v>893</v>
          </cell>
        </row>
        <row r="252">
          <cell r="B252">
            <v>243</v>
          </cell>
          <cell r="C252" t="str">
            <v>436 - COMMUNITY CS OF CAMBRIDGE Charter School - LYNN pupils</v>
          </cell>
          <cell r="D252">
            <v>436049163</v>
          </cell>
          <cell r="E252">
            <v>436</v>
          </cell>
          <cell r="F252">
            <v>49</v>
          </cell>
          <cell r="G252">
            <v>163</v>
          </cell>
          <cell r="H252">
            <v>1</v>
          </cell>
          <cell r="I252">
            <v>1.095</v>
          </cell>
          <cell r="J252">
            <v>10</v>
          </cell>
          <cell r="K252">
            <v>104.22385689606564</v>
          </cell>
          <cell r="L252">
            <v>12155</v>
          </cell>
          <cell r="M252">
            <v>513</v>
          </cell>
          <cell r="N252">
            <v>893</v>
          </cell>
        </row>
        <row r="253">
          <cell r="B253">
            <v>244</v>
          </cell>
          <cell r="C253" t="str">
            <v>436 - COMMUNITY CS OF CAMBRIDGE Charter School - MALDEN pupils</v>
          </cell>
          <cell r="D253">
            <v>436049165</v>
          </cell>
          <cell r="E253">
            <v>436</v>
          </cell>
          <cell r="F253">
            <v>49</v>
          </cell>
          <cell r="G253">
            <v>165</v>
          </cell>
          <cell r="H253">
            <v>1</v>
          </cell>
          <cell r="I253">
            <v>1.095</v>
          </cell>
          <cell r="J253">
            <v>6</v>
          </cell>
          <cell r="K253">
            <v>105.45274261995819</v>
          </cell>
          <cell r="L253">
            <v>11193</v>
          </cell>
          <cell r="M253">
            <v>610</v>
          </cell>
          <cell r="N253">
            <v>893</v>
          </cell>
        </row>
        <row r="254">
          <cell r="B254">
            <v>245</v>
          </cell>
          <cell r="C254" t="str">
            <v>436 - COMMUNITY CS OF CAMBRIDGE Charter School - MEDFORD pupils</v>
          </cell>
          <cell r="D254">
            <v>436049176</v>
          </cell>
          <cell r="E254">
            <v>436</v>
          </cell>
          <cell r="F254">
            <v>49</v>
          </cell>
          <cell r="G254">
            <v>176</v>
          </cell>
          <cell r="H254">
            <v>1</v>
          </cell>
          <cell r="I254">
            <v>1.095</v>
          </cell>
          <cell r="J254">
            <v>7</v>
          </cell>
          <cell r="K254">
            <v>133.03185416053941</v>
          </cell>
          <cell r="L254">
            <v>11263</v>
          </cell>
          <cell r="M254">
            <v>3720</v>
          </cell>
          <cell r="N254">
            <v>893</v>
          </cell>
        </row>
        <row r="255">
          <cell r="B255">
            <v>246</v>
          </cell>
          <cell r="C255" t="str">
            <v>436 - COMMUNITY CS OF CAMBRIDGE Charter School - NEEDHAM pupils</v>
          </cell>
          <cell r="D255">
            <v>436049199</v>
          </cell>
          <cell r="E255">
            <v>436</v>
          </cell>
          <cell r="F255">
            <v>49</v>
          </cell>
          <cell r="G255">
            <v>199</v>
          </cell>
          <cell r="H255">
            <v>1</v>
          </cell>
          <cell r="I255">
            <v>1.095</v>
          </cell>
          <cell r="J255">
            <v>10</v>
          </cell>
          <cell r="K255">
            <v>164.1464684207713</v>
          </cell>
          <cell r="L255">
            <v>13387</v>
          </cell>
          <cell r="M255">
            <v>8587</v>
          </cell>
          <cell r="N255">
            <v>893</v>
          </cell>
        </row>
        <row r="256">
          <cell r="B256">
            <v>247</v>
          </cell>
          <cell r="C256" t="str">
            <v>436 - COMMUNITY CS OF CAMBRIDGE Charter School - RANDOLPH pupils</v>
          </cell>
          <cell r="D256">
            <v>436049244</v>
          </cell>
          <cell r="E256">
            <v>436</v>
          </cell>
          <cell r="F256">
            <v>49</v>
          </cell>
          <cell r="G256">
            <v>244</v>
          </cell>
          <cell r="H256">
            <v>1</v>
          </cell>
          <cell r="I256">
            <v>1.095</v>
          </cell>
          <cell r="J256">
            <v>9</v>
          </cell>
          <cell r="K256">
            <v>140.51894054759615</v>
          </cell>
          <cell r="L256">
            <v>12023</v>
          </cell>
          <cell r="M256">
            <v>4872</v>
          </cell>
          <cell r="N256">
            <v>893</v>
          </cell>
        </row>
        <row r="257">
          <cell r="B257">
            <v>248</v>
          </cell>
          <cell r="C257" t="str">
            <v>436 - COMMUNITY CS OF CAMBRIDGE Charter School - REVERE pupils</v>
          </cell>
          <cell r="D257">
            <v>436049248</v>
          </cell>
          <cell r="E257">
            <v>436</v>
          </cell>
          <cell r="F257">
            <v>49</v>
          </cell>
          <cell r="G257">
            <v>248</v>
          </cell>
          <cell r="H257">
            <v>1</v>
          </cell>
          <cell r="I257">
            <v>1.095</v>
          </cell>
          <cell r="J257">
            <v>5</v>
          </cell>
          <cell r="K257">
            <v>109.88610158097696</v>
          </cell>
          <cell r="L257">
            <v>11019</v>
          </cell>
          <cell r="M257">
            <v>1089</v>
          </cell>
          <cell r="N257">
            <v>893</v>
          </cell>
        </row>
        <row r="258">
          <cell r="B258">
            <v>249</v>
          </cell>
          <cell r="C258" t="str">
            <v>436 - COMMUNITY CS OF CAMBRIDGE Charter School - SALEM pupils</v>
          </cell>
          <cell r="D258">
            <v>436049258</v>
          </cell>
          <cell r="E258">
            <v>436</v>
          </cell>
          <cell r="F258">
            <v>49</v>
          </cell>
          <cell r="G258">
            <v>258</v>
          </cell>
          <cell r="H258">
            <v>1</v>
          </cell>
          <cell r="I258">
            <v>1.095</v>
          </cell>
          <cell r="J258">
            <v>1</v>
          </cell>
          <cell r="K258">
            <v>131.92311579508396</v>
          </cell>
          <cell r="L258">
            <v>10922</v>
          </cell>
          <cell r="M258">
            <v>3487</v>
          </cell>
          <cell r="N258">
            <v>893</v>
          </cell>
        </row>
        <row r="259">
          <cell r="B259">
            <v>250</v>
          </cell>
          <cell r="C259" t="str">
            <v>436 - COMMUNITY CS OF CAMBRIDGE Charter School - SAUGUS pupils</v>
          </cell>
          <cell r="D259">
            <v>436049262</v>
          </cell>
          <cell r="E259">
            <v>436</v>
          </cell>
          <cell r="F259">
            <v>49</v>
          </cell>
          <cell r="G259">
            <v>262</v>
          </cell>
          <cell r="H259">
            <v>1</v>
          </cell>
          <cell r="I259">
            <v>1.095</v>
          </cell>
          <cell r="J259">
            <v>10</v>
          </cell>
          <cell r="K259">
            <v>146.10337393977571</v>
          </cell>
          <cell r="L259">
            <v>12155</v>
          </cell>
          <cell r="M259">
            <v>5604</v>
          </cell>
          <cell r="N259">
            <v>893</v>
          </cell>
        </row>
        <row r="260">
          <cell r="B260">
            <v>251</v>
          </cell>
          <cell r="C260" t="str">
            <v>436 - COMMUNITY CS OF CAMBRIDGE Charter School - SOMERVILLE pupils</v>
          </cell>
          <cell r="D260">
            <v>436049274</v>
          </cell>
          <cell r="E260">
            <v>436</v>
          </cell>
          <cell r="F260">
            <v>49</v>
          </cell>
          <cell r="G260">
            <v>274</v>
          </cell>
          <cell r="H260">
            <v>1</v>
          </cell>
          <cell r="I260">
            <v>1.095</v>
          </cell>
          <cell r="J260">
            <v>9</v>
          </cell>
          <cell r="K260">
            <v>148.3444863021623</v>
          </cell>
          <cell r="L260">
            <v>11428</v>
          </cell>
          <cell r="M260">
            <v>5525</v>
          </cell>
          <cell r="N260">
            <v>893</v>
          </cell>
        </row>
        <row r="261">
          <cell r="B261">
            <v>252</v>
          </cell>
          <cell r="C261" t="str">
            <v>436 - COMMUNITY CS OF CAMBRIDGE Charter School - STONEHAM pupils</v>
          </cell>
          <cell r="D261">
            <v>436049284</v>
          </cell>
          <cell r="E261">
            <v>436</v>
          </cell>
          <cell r="F261">
            <v>49</v>
          </cell>
          <cell r="G261">
            <v>284</v>
          </cell>
          <cell r="H261">
            <v>1</v>
          </cell>
          <cell r="I261">
            <v>1.095</v>
          </cell>
          <cell r="J261">
            <v>1</v>
          </cell>
          <cell r="K261">
            <v>134.04487872407773</v>
          </cell>
          <cell r="L261">
            <v>10922</v>
          </cell>
          <cell r="M261">
            <v>3718</v>
          </cell>
          <cell r="N261">
            <v>893</v>
          </cell>
        </row>
        <row r="262">
          <cell r="B262">
            <v>253</v>
          </cell>
          <cell r="C262" t="str">
            <v>436 - COMMUNITY CS OF CAMBRIDGE Charter School - WALTHAM pupils</v>
          </cell>
          <cell r="D262">
            <v>436049308</v>
          </cell>
          <cell r="E262">
            <v>436</v>
          </cell>
          <cell r="F262">
            <v>49</v>
          </cell>
          <cell r="G262">
            <v>308</v>
          </cell>
          <cell r="H262">
            <v>1</v>
          </cell>
          <cell r="I262">
            <v>1.095</v>
          </cell>
          <cell r="J262">
            <v>10</v>
          </cell>
          <cell r="K262">
            <v>158.02832985149331</v>
          </cell>
          <cell r="L262">
            <v>12621</v>
          </cell>
          <cell r="M262">
            <v>7324</v>
          </cell>
          <cell r="N262">
            <v>893</v>
          </cell>
        </row>
        <row r="263">
          <cell r="B263">
            <v>254</v>
          </cell>
          <cell r="C263" t="str">
            <v>436 - COMMUNITY CS OF CAMBRIDGE Charter School - WEYMOUTH pupils</v>
          </cell>
          <cell r="D263">
            <v>436049336</v>
          </cell>
          <cell r="E263">
            <v>436</v>
          </cell>
          <cell r="F263">
            <v>49</v>
          </cell>
          <cell r="G263">
            <v>336</v>
          </cell>
          <cell r="H263">
            <v>1</v>
          </cell>
          <cell r="I263">
            <v>1.095</v>
          </cell>
          <cell r="J263">
            <v>1</v>
          </cell>
          <cell r="K263">
            <v>118.87849226918041</v>
          </cell>
          <cell r="L263">
            <v>9991</v>
          </cell>
          <cell r="M263">
            <v>1886</v>
          </cell>
          <cell r="N263">
            <v>893</v>
          </cell>
        </row>
        <row r="264">
          <cell r="B264">
            <v>255</v>
          </cell>
          <cell r="C264" t="str">
            <v>436 - COMMUNITY CS OF CAMBRIDGE Charter School - WINTHROP pupils</v>
          </cell>
          <cell r="D264">
            <v>436049346</v>
          </cell>
          <cell r="E264">
            <v>436</v>
          </cell>
          <cell r="F264">
            <v>49</v>
          </cell>
          <cell r="G264">
            <v>346</v>
          </cell>
          <cell r="H264">
            <v>1</v>
          </cell>
          <cell r="I264">
            <v>1.095</v>
          </cell>
          <cell r="J264">
            <v>1</v>
          </cell>
          <cell r="K264">
            <v>111.12532361052789</v>
          </cell>
          <cell r="L264">
            <v>10922</v>
          </cell>
          <cell r="M264">
            <v>1215</v>
          </cell>
          <cell r="N264">
            <v>893</v>
          </cell>
        </row>
        <row r="265">
          <cell r="B265">
            <v>256</v>
          </cell>
          <cell r="C265" t="str">
            <v>436 - COMMUNITY CS OF CAMBRIDGE Charter School - WOBURN pupils</v>
          </cell>
          <cell r="D265">
            <v>436049347</v>
          </cell>
          <cell r="E265">
            <v>436</v>
          </cell>
          <cell r="F265">
            <v>49</v>
          </cell>
          <cell r="G265">
            <v>347</v>
          </cell>
          <cell r="H265">
            <v>1</v>
          </cell>
          <cell r="I265">
            <v>1.095</v>
          </cell>
          <cell r="J265">
            <v>1</v>
          </cell>
          <cell r="K265">
            <v>143.32171010975702</v>
          </cell>
          <cell r="L265">
            <v>9060</v>
          </cell>
          <cell r="M265">
            <v>3925</v>
          </cell>
          <cell r="N265">
            <v>893</v>
          </cell>
        </row>
        <row r="266">
          <cell r="B266">
            <v>257</v>
          </cell>
          <cell r="C266" t="str">
            <v>436 - COMMUNITY CS OF CAMBRIDGE Charter School - NORTHBORO SOUTHBORO pupils</v>
          </cell>
          <cell r="D266">
            <v>436049730</v>
          </cell>
          <cell r="E266">
            <v>436</v>
          </cell>
          <cell r="F266">
            <v>49</v>
          </cell>
          <cell r="G266">
            <v>730</v>
          </cell>
          <cell r="H266">
            <v>1</v>
          </cell>
          <cell r="I266">
            <v>1.095</v>
          </cell>
          <cell r="J266">
            <v>1</v>
          </cell>
          <cell r="K266">
            <v>134.95709830822258</v>
          </cell>
          <cell r="L266">
            <v>10922</v>
          </cell>
          <cell r="M266">
            <v>3818</v>
          </cell>
          <cell r="N266">
            <v>893</v>
          </cell>
        </row>
        <row r="267">
          <cell r="B267">
            <v>258</v>
          </cell>
          <cell r="C267" t="str">
            <v>437 - CITY ON A HILL - CIRCUIT ST Charter School - BOSTON pupils</v>
          </cell>
          <cell r="D267">
            <v>437035035</v>
          </cell>
          <cell r="E267">
            <v>437</v>
          </cell>
          <cell r="F267">
            <v>35</v>
          </cell>
          <cell r="G267">
            <v>35</v>
          </cell>
          <cell r="H267">
            <v>1</v>
          </cell>
          <cell r="I267">
            <v>1.0780000000000001</v>
          </cell>
          <cell r="J267">
            <v>10</v>
          </cell>
          <cell r="K267">
            <v>135.15501759350991</v>
          </cell>
          <cell r="L267">
            <v>13770</v>
          </cell>
          <cell r="M267">
            <v>4841</v>
          </cell>
          <cell r="N267">
            <v>893</v>
          </cell>
        </row>
        <row r="268">
          <cell r="B268">
            <v>259</v>
          </cell>
          <cell r="C268" t="str">
            <v>437 - CITY ON A HILL - CIRCUIT ST Charter School - FRAMINGHAM pupils</v>
          </cell>
          <cell r="D268">
            <v>437035100</v>
          </cell>
          <cell r="E268">
            <v>437</v>
          </cell>
          <cell r="F268">
            <v>35</v>
          </cell>
          <cell r="G268">
            <v>100</v>
          </cell>
          <cell r="H268">
            <v>1</v>
          </cell>
          <cell r="I268">
            <v>1.0780000000000001</v>
          </cell>
          <cell r="J268">
            <v>10</v>
          </cell>
          <cell r="K268">
            <v>151.39112158360169</v>
          </cell>
          <cell r="L268">
            <v>15045</v>
          </cell>
          <cell r="M268">
            <v>7732</v>
          </cell>
          <cell r="N268">
            <v>893</v>
          </cell>
        </row>
        <row r="269">
          <cell r="B269">
            <v>260</v>
          </cell>
          <cell r="C269" t="str">
            <v>437 - CITY ON A HILL - CIRCUIT ST Charter School - LYNN pupils</v>
          </cell>
          <cell r="D269">
            <v>437035163</v>
          </cell>
          <cell r="E269">
            <v>437</v>
          </cell>
          <cell r="F269">
            <v>35</v>
          </cell>
          <cell r="G269">
            <v>163</v>
          </cell>
          <cell r="H269">
            <v>1</v>
          </cell>
          <cell r="I269">
            <v>1.0780000000000001</v>
          </cell>
          <cell r="J269">
            <v>10</v>
          </cell>
          <cell r="K269">
            <v>104.22385689606564</v>
          </cell>
          <cell r="L269">
            <v>15045</v>
          </cell>
          <cell r="M269">
            <v>635</v>
          </cell>
          <cell r="N269">
            <v>893</v>
          </cell>
        </row>
        <row r="270">
          <cell r="B270">
            <v>261</v>
          </cell>
          <cell r="C270" t="str">
            <v>437 - CITY ON A HILL - CIRCUIT ST Charter School - MILTON pupils</v>
          </cell>
          <cell r="D270">
            <v>437035189</v>
          </cell>
          <cell r="E270">
            <v>437</v>
          </cell>
          <cell r="F270">
            <v>35</v>
          </cell>
          <cell r="G270">
            <v>189</v>
          </cell>
          <cell r="H270">
            <v>1</v>
          </cell>
          <cell r="I270">
            <v>1.0780000000000001</v>
          </cell>
          <cell r="J270">
            <v>10</v>
          </cell>
          <cell r="K270">
            <v>140.06581935816317</v>
          </cell>
          <cell r="L270">
            <v>15045</v>
          </cell>
          <cell r="M270">
            <v>6028</v>
          </cell>
          <cell r="N270">
            <v>893</v>
          </cell>
        </row>
        <row r="271">
          <cell r="B271">
            <v>262</v>
          </cell>
          <cell r="C271" t="str">
            <v>437 - CITY ON A HILL - CIRCUIT ST Charter School - RANDOLPH pupils</v>
          </cell>
          <cell r="D271">
            <v>437035244</v>
          </cell>
          <cell r="E271">
            <v>437</v>
          </cell>
          <cell r="F271">
            <v>35</v>
          </cell>
          <cell r="G271">
            <v>244</v>
          </cell>
          <cell r="H271">
            <v>1</v>
          </cell>
          <cell r="I271">
            <v>1.0780000000000001</v>
          </cell>
          <cell r="J271">
            <v>10</v>
          </cell>
          <cell r="K271">
            <v>140.51894054759615</v>
          </cell>
          <cell r="L271">
            <v>15045</v>
          </cell>
          <cell r="M271">
            <v>6096</v>
          </cell>
          <cell r="N271">
            <v>893</v>
          </cell>
        </row>
        <row r="272">
          <cell r="B272">
            <v>263</v>
          </cell>
          <cell r="C272" t="str">
            <v>438 - CODMAN ACADEMY Charter School - BOSTON pupils</v>
          </cell>
          <cell r="D272">
            <v>438035035</v>
          </cell>
          <cell r="E272">
            <v>438</v>
          </cell>
          <cell r="F272">
            <v>35</v>
          </cell>
          <cell r="G272">
            <v>35</v>
          </cell>
          <cell r="H272">
            <v>1</v>
          </cell>
          <cell r="I272">
            <v>1.0780000000000001</v>
          </cell>
          <cell r="J272">
            <v>10</v>
          </cell>
          <cell r="K272">
            <v>135.15501759350991</v>
          </cell>
          <cell r="L272">
            <v>12611</v>
          </cell>
          <cell r="M272">
            <v>4433</v>
          </cell>
          <cell r="N272">
            <v>893</v>
          </cell>
        </row>
        <row r="273">
          <cell r="B273">
            <v>264</v>
          </cell>
          <cell r="C273" t="str">
            <v>438 - CODMAN ACADEMY Charter School - CHELSEA pupils</v>
          </cell>
          <cell r="D273">
            <v>438035057</v>
          </cell>
          <cell r="E273">
            <v>438</v>
          </cell>
          <cell r="F273">
            <v>35</v>
          </cell>
          <cell r="G273">
            <v>57</v>
          </cell>
          <cell r="H273">
            <v>1</v>
          </cell>
          <cell r="I273">
            <v>1.0780000000000001</v>
          </cell>
          <cell r="J273">
            <v>1</v>
          </cell>
          <cell r="K273">
            <v>105.08946058749589</v>
          </cell>
          <cell r="L273">
            <v>9103</v>
          </cell>
          <cell r="M273">
            <v>463</v>
          </cell>
          <cell r="N273">
            <v>893</v>
          </cell>
        </row>
        <row r="274">
          <cell r="B274">
            <v>265</v>
          </cell>
          <cell r="C274" t="str">
            <v>438 - CODMAN ACADEMY Charter School - NORWOOD pupils</v>
          </cell>
          <cell r="D274">
            <v>438035220</v>
          </cell>
          <cell r="E274">
            <v>438</v>
          </cell>
          <cell r="F274">
            <v>35</v>
          </cell>
          <cell r="G274">
            <v>220</v>
          </cell>
          <cell r="H274">
            <v>1</v>
          </cell>
          <cell r="I274">
            <v>1.0780000000000001</v>
          </cell>
          <cell r="J274">
            <v>10</v>
          </cell>
          <cell r="K274">
            <v>140.70703507314281</v>
          </cell>
          <cell r="L274">
            <v>14765</v>
          </cell>
          <cell r="M274">
            <v>6010</v>
          </cell>
          <cell r="N274">
            <v>893</v>
          </cell>
        </row>
        <row r="275">
          <cell r="B275">
            <v>266</v>
          </cell>
          <cell r="C275" t="str">
            <v>438 - CODMAN ACADEMY Charter School - RANDOLPH pupils</v>
          </cell>
          <cell r="D275">
            <v>438035244</v>
          </cell>
          <cell r="E275">
            <v>438</v>
          </cell>
          <cell r="F275">
            <v>35</v>
          </cell>
          <cell r="G275">
            <v>244</v>
          </cell>
          <cell r="H275">
            <v>1</v>
          </cell>
          <cell r="I275">
            <v>1.0780000000000001</v>
          </cell>
          <cell r="J275">
            <v>3</v>
          </cell>
          <cell r="K275">
            <v>140.51894054759615</v>
          </cell>
          <cell r="L275">
            <v>9532</v>
          </cell>
          <cell r="M275">
            <v>3862</v>
          </cell>
          <cell r="N275">
            <v>893</v>
          </cell>
        </row>
        <row r="276">
          <cell r="B276">
            <v>267</v>
          </cell>
          <cell r="C276" t="str">
            <v>438 - CODMAN ACADEMY Charter School - REVERE pupils</v>
          </cell>
          <cell r="D276">
            <v>438035248</v>
          </cell>
          <cell r="E276">
            <v>438</v>
          </cell>
          <cell r="F276">
            <v>35</v>
          </cell>
          <cell r="G276">
            <v>248</v>
          </cell>
          <cell r="H276">
            <v>1</v>
          </cell>
          <cell r="I276">
            <v>1.0780000000000001</v>
          </cell>
          <cell r="J276">
            <v>1</v>
          </cell>
          <cell r="K276">
            <v>109.88610158097696</v>
          </cell>
          <cell r="L276">
            <v>9311</v>
          </cell>
          <cell r="M276">
            <v>920</v>
          </cell>
          <cell r="N276">
            <v>893</v>
          </cell>
        </row>
        <row r="277">
          <cell r="B277">
            <v>268</v>
          </cell>
          <cell r="C277" t="str">
            <v>438 - CODMAN ACADEMY Charter School - WEYMOUTH pupils</v>
          </cell>
          <cell r="D277">
            <v>438035336</v>
          </cell>
          <cell r="E277">
            <v>438</v>
          </cell>
          <cell r="F277">
            <v>35</v>
          </cell>
          <cell r="G277">
            <v>336</v>
          </cell>
          <cell r="H277">
            <v>1</v>
          </cell>
          <cell r="I277">
            <v>1.0780000000000001</v>
          </cell>
          <cell r="J277">
            <v>1</v>
          </cell>
          <cell r="K277">
            <v>118.87849226918041</v>
          </cell>
          <cell r="L277">
            <v>9311</v>
          </cell>
          <cell r="M277">
            <v>1758</v>
          </cell>
          <cell r="N277">
            <v>893</v>
          </cell>
        </row>
        <row r="278">
          <cell r="B278">
            <v>269</v>
          </cell>
          <cell r="C278" t="str">
            <v>439 - CONSERVATORY LAB Charter School - BOSTON pupils</v>
          </cell>
          <cell r="D278">
            <v>439035035</v>
          </cell>
          <cell r="E278">
            <v>439</v>
          </cell>
          <cell r="F278">
            <v>35</v>
          </cell>
          <cell r="G278">
            <v>35</v>
          </cell>
          <cell r="H278">
            <v>1</v>
          </cell>
          <cell r="I278">
            <v>1.0780000000000001</v>
          </cell>
          <cell r="J278">
            <v>10</v>
          </cell>
          <cell r="K278">
            <v>135.15501759350991</v>
          </cell>
          <cell r="L278">
            <v>11693</v>
          </cell>
          <cell r="M278">
            <v>4111</v>
          </cell>
          <cell r="N278">
            <v>893</v>
          </cell>
        </row>
        <row r="279">
          <cell r="B279">
            <v>270</v>
          </cell>
          <cell r="C279" t="str">
            <v>439 - CONSERVATORY LAB Charter School - BROCKTON pupils</v>
          </cell>
          <cell r="D279">
            <v>439035044</v>
          </cell>
          <cell r="E279">
            <v>439</v>
          </cell>
          <cell r="F279">
            <v>35</v>
          </cell>
          <cell r="G279">
            <v>44</v>
          </cell>
          <cell r="H279">
            <v>1</v>
          </cell>
          <cell r="I279">
            <v>1.0780000000000001</v>
          </cell>
          <cell r="J279">
            <v>10</v>
          </cell>
          <cell r="K279">
            <v>102.2905173036915</v>
          </cell>
          <cell r="L279">
            <v>13209</v>
          </cell>
          <cell r="M279">
            <v>303</v>
          </cell>
          <cell r="N279">
            <v>893</v>
          </cell>
        </row>
        <row r="280">
          <cell r="B280">
            <v>271</v>
          </cell>
          <cell r="C280" t="str">
            <v>439 - CONSERVATORY LAB Charter School - HOLBROOK pupils</v>
          </cell>
          <cell r="D280">
            <v>439035133</v>
          </cell>
          <cell r="E280">
            <v>439</v>
          </cell>
          <cell r="F280">
            <v>35</v>
          </cell>
          <cell r="G280">
            <v>133</v>
          </cell>
          <cell r="H280">
            <v>1</v>
          </cell>
          <cell r="I280">
            <v>1.0780000000000001</v>
          </cell>
          <cell r="J280">
            <v>1</v>
          </cell>
          <cell r="K280">
            <v>131.34051686962678</v>
          </cell>
          <cell r="L280">
            <v>8944</v>
          </cell>
          <cell r="M280">
            <v>2803</v>
          </cell>
          <cell r="N280">
            <v>893</v>
          </cell>
        </row>
        <row r="281">
          <cell r="B281">
            <v>272</v>
          </cell>
          <cell r="C281" t="str">
            <v>439 - CONSERVATORY LAB Charter School - QUINCY pupils</v>
          </cell>
          <cell r="D281">
            <v>439035243</v>
          </cell>
          <cell r="E281">
            <v>439</v>
          </cell>
          <cell r="F281">
            <v>35</v>
          </cell>
          <cell r="G281">
            <v>243</v>
          </cell>
          <cell r="H281">
            <v>1</v>
          </cell>
          <cell r="I281">
            <v>1.0780000000000001</v>
          </cell>
          <cell r="J281">
            <v>1</v>
          </cell>
          <cell r="K281">
            <v>123.603106514578</v>
          </cell>
          <cell r="L281">
            <v>8944</v>
          </cell>
          <cell r="M281">
            <v>2111</v>
          </cell>
          <cell r="N281">
            <v>893</v>
          </cell>
        </row>
        <row r="282">
          <cell r="B282">
            <v>273</v>
          </cell>
          <cell r="C282" t="str">
            <v>439 - CONSERVATORY LAB Charter School - RANDOLPH pupils</v>
          </cell>
          <cell r="D282">
            <v>439035244</v>
          </cell>
          <cell r="E282">
            <v>439</v>
          </cell>
          <cell r="F282">
            <v>35</v>
          </cell>
          <cell r="G282">
            <v>244</v>
          </cell>
          <cell r="H282">
            <v>1</v>
          </cell>
          <cell r="I282">
            <v>1.0780000000000001</v>
          </cell>
          <cell r="J282">
            <v>1</v>
          </cell>
          <cell r="K282">
            <v>140.51894054759615</v>
          </cell>
          <cell r="L282">
            <v>11689</v>
          </cell>
          <cell r="M282">
            <v>4736</v>
          </cell>
          <cell r="N282">
            <v>893</v>
          </cell>
        </row>
        <row r="283">
          <cell r="B283">
            <v>274</v>
          </cell>
          <cell r="C283" t="str">
            <v>440 - COMMUNITY DAY - PROSPECT Charter School - ANDOVER pupils</v>
          </cell>
          <cell r="D283">
            <v>440149009</v>
          </cell>
          <cell r="E283">
            <v>440</v>
          </cell>
          <cell r="F283">
            <v>149</v>
          </cell>
          <cell r="G283">
            <v>9</v>
          </cell>
          <cell r="H283">
            <v>1</v>
          </cell>
          <cell r="I283">
            <v>1</v>
          </cell>
          <cell r="J283">
            <v>10</v>
          </cell>
          <cell r="K283">
            <v>156.64405646519796</v>
          </cell>
          <cell r="L283">
            <v>12559</v>
          </cell>
          <cell r="M283">
            <v>7114</v>
          </cell>
          <cell r="N283">
            <v>893</v>
          </cell>
        </row>
        <row r="284">
          <cell r="B284">
            <v>275</v>
          </cell>
          <cell r="C284" t="str">
            <v>440 - COMMUNITY DAY - PROSPECT Charter School - HAVERHILL pupils</v>
          </cell>
          <cell r="D284">
            <v>440149128</v>
          </cell>
          <cell r="E284">
            <v>440</v>
          </cell>
          <cell r="F284">
            <v>149</v>
          </cell>
          <cell r="G284">
            <v>128</v>
          </cell>
          <cell r="H284">
            <v>1</v>
          </cell>
          <cell r="I284">
            <v>1</v>
          </cell>
          <cell r="J284">
            <v>10</v>
          </cell>
          <cell r="K284">
            <v>105.08760718715354</v>
          </cell>
          <cell r="L284">
            <v>14961</v>
          </cell>
          <cell r="M284">
            <v>761</v>
          </cell>
          <cell r="N284">
            <v>893</v>
          </cell>
        </row>
        <row r="285">
          <cell r="B285">
            <v>276</v>
          </cell>
          <cell r="C285" t="str">
            <v>440 - COMMUNITY DAY - PROSPECT Charter School - LAWRENCE pupils</v>
          </cell>
          <cell r="D285">
            <v>440149149</v>
          </cell>
          <cell r="E285">
            <v>440</v>
          </cell>
          <cell r="F285">
            <v>149</v>
          </cell>
          <cell r="G285">
            <v>149</v>
          </cell>
          <cell r="H285">
            <v>1</v>
          </cell>
          <cell r="I285">
            <v>1</v>
          </cell>
          <cell r="J285">
            <v>10</v>
          </cell>
          <cell r="K285">
            <v>100.11937229101046</v>
          </cell>
          <cell r="L285">
            <v>11907</v>
          </cell>
          <cell r="M285">
            <v>14</v>
          </cell>
          <cell r="N285">
            <v>893</v>
          </cell>
        </row>
        <row r="286">
          <cell r="B286">
            <v>277</v>
          </cell>
          <cell r="C286" t="str">
            <v>440 - COMMUNITY DAY - PROSPECT Charter School - METHUEN pupils</v>
          </cell>
          <cell r="D286">
            <v>440149181</v>
          </cell>
          <cell r="E286">
            <v>440</v>
          </cell>
          <cell r="F286">
            <v>149</v>
          </cell>
          <cell r="G286">
            <v>181</v>
          </cell>
          <cell r="H286">
            <v>1</v>
          </cell>
          <cell r="I286">
            <v>1</v>
          </cell>
          <cell r="J286">
            <v>9</v>
          </cell>
          <cell r="K286">
            <v>106.74449559766697</v>
          </cell>
          <cell r="L286">
            <v>10710</v>
          </cell>
          <cell r="M286">
            <v>722</v>
          </cell>
          <cell r="N286">
            <v>893</v>
          </cell>
        </row>
        <row r="287">
          <cell r="B287">
            <v>278</v>
          </cell>
          <cell r="C287" t="str">
            <v>440 - COMMUNITY DAY - PROSPECT Charter School - NORTH ANDOVER pupils</v>
          </cell>
          <cell r="D287">
            <v>440149211</v>
          </cell>
          <cell r="E287">
            <v>440</v>
          </cell>
          <cell r="F287">
            <v>149</v>
          </cell>
          <cell r="G287">
            <v>211</v>
          </cell>
          <cell r="H287">
            <v>1</v>
          </cell>
          <cell r="I287">
            <v>1</v>
          </cell>
          <cell r="J287">
            <v>1</v>
          </cell>
          <cell r="K287">
            <v>117.93552339841401</v>
          </cell>
          <cell r="L287">
            <v>10952</v>
          </cell>
          <cell r="M287">
            <v>1964</v>
          </cell>
          <cell r="N287">
            <v>893</v>
          </cell>
        </row>
        <row r="288">
          <cell r="B288">
            <v>279</v>
          </cell>
          <cell r="C288" t="str">
            <v>441 - SABIS INTERNATIONAL Charter School - CHICOPEE pupils</v>
          </cell>
          <cell r="D288">
            <v>441281061</v>
          </cell>
          <cell r="E288">
            <v>441</v>
          </cell>
          <cell r="F288">
            <v>281</v>
          </cell>
          <cell r="G288">
            <v>61</v>
          </cell>
          <cell r="H288">
            <v>1</v>
          </cell>
          <cell r="I288">
            <v>1</v>
          </cell>
          <cell r="J288">
            <v>10</v>
          </cell>
          <cell r="K288">
            <v>104.17811902781213</v>
          </cell>
          <cell r="L288">
            <v>10739</v>
          </cell>
          <cell r="M288">
            <v>449</v>
          </cell>
          <cell r="N288">
            <v>893</v>
          </cell>
        </row>
        <row r="289">
          <cell r="B289">
            <v>280</v>
          </cell>
          <cell r="C289" t="str">
            <v>441 - SABIS INTERNATIONAL Charter School - EAST LONGMEADOW pupils</v>
          </cell>
          <cell r="D289">
            <v>441281087</v>
          </cell>
          <cell r="E289">
            <v>441</v>
          </cell>
          <cell r="F289">
            <v>281</v>
          </cell>
          <cell r="G289">
            <v>87</v>
          </cell>
          <cell r="H289">
            <v>1</v>
          </cell>
          <cell r="I289">
            <v>1</v>
          </cell>
          <cell r="J289">
            <v>7</v>
          </cell>
          <cell r="K289">
            <v>138.28909328068008</v>
          </cell>
          <cell r="L289">
            <v>10955</v>
          </cell>
          <cell r="M289">
            <v>4195</v>
          </cell>
          <cell r="N289">
            <v>893</v>
          </cell>
        </row>
        <row r="290">
          <cell r="B290">
            <v>281</v>
          </cell>
          <cell r="C290" t="str">
            <v>441 - SABIS INTERNATIONAL Charter School - LONGMEADOW pupils</v>
          </cell>
          <cell r="D290">
            <v>441281159</v>
          </cell>
          <cell r="E290">
            <v>441</v>
          </cell>
          <cell r="F290">
            <v>281</v>
          </cell>
          <cell r="G290">
            <v>159</v>
          </cell>
          <cell r="H290">
            <v>1</v>
          </cell>
          <cell r="I290">
            <v>1</v>
          </cell>
          <cell r="J290">
            <v>10</v>
          </cell>
          <cell r="K290">
            <v>147.27049254316398</v>
          </cell>
          <cell r="L290">
            <v>12390</v>
          </cell>
          <cell r="M290">
            <v>5857</v>
          </cell>
          <cell r="N290">
            <v>893</v>
          </cell>
        </row>
        <row r="291">
          <cell r="B291">
            <v>282</v>
          </cell>
          <cell r="C291" t="str">
            <v>441 - SABIS INTERNATIONAL Charter School - LUDLOW pupils</v>
          </cell>
          <cell r="D291">
            <v>441281161</v>
          </cell>
          <cell r="E291">
            <v>441</v>
          </cell>
          <cell r="F291">
            <v>281</v>
          </cell>
          <cell r="G291">
            <v>161</v>
          </cell>
          <cell r="H291">
            <v>1</v>
          </cell>
          <cell r="I291">
            <v>1</v>
          </cell>
          <cell r="J291">
            <v>10</v>
          </cell>
          <cell r="K291">
            <v>142.66109131154013</v>
          </cell>
          <cell r="L291">
            <v>12729</v>
          </cell>
          <cell r="M291">
            <v>5430</v>
          </cell>
          <cell r="N291">
            <v>893</v>
          </cell>
        </row>
        <row r="292">
          <cell r="B292">
            <v>283</v>
          </cell>
          <cell r="C292" t="str">
            <v>441 - SABIS INTERNATIONAL Charter School - SPRINGFIELD pupils</v>
          </cell>
          <cell r="D292">
            <v>441281281</v>
          </cell>
          <cell r="E292">
            <v>441</v>
          </cell>
          <cell r="F292">
            <v>281</v>
          </cell>
          <cell r="G292">
            <v>281</v>
          </cell>
          <cell r="H292">
            <v>1</v>
          </cell>
          <cell r="I292">
            <v>1</v>
          </cell>
          <cell r="J292">
            <v>9</v>
          </cell>
          <cell r="K292">
            <v>100.15584186626228</v>
          </cell>
          <cell r="L292">
            <v>10930</v>
          </cell>
          <cell r="M292">
            <v>17</v>
          </cell>
          <cell r="N292">
            <v>893</v>
          </cell>
        </row>
        <row r="293">
          <cell r="B293">
            <v>284</v>
          </cell>
          <cell r="C293" t="str">
            <v>441 - SABIS INTERNATIONAL Charter School - HAMPDEN WILBRAHAM pupils</v>
          </cell>
          <cell r="D293">
            <v>441281680</v>
          </cell>
          <cell r="E293">
            <v>441</v>
          </cell>
          <cell r="F293">
            <v>281</v>
          </cell>
          <cell r="G293">
            <v>680</v>
          </cell>
          <cell r="H293">
            <v>1</v>
          </cell>
          <cell r="I293">
            <v>1</v>
          </cell>
          <cell r="J293">
            <v>10</v>
          </cell>
          <cell r="K293">
            <v>134.83647291058617</v>
          </cell>
          <cell r="L293">
            <v>12729</v>
          </cell>
          <cell r="M293">
            <v>4434</v>
          </cell>
          <cell r="N293">
            <v>893</v>
          </cell>
        </row>
        <row r="294">
          <cell r="B294">
            <v>285</v>
          </cell>
          <cell r="C294" t="str">
            <v>444 - NEIGHBORHOOD HOUSE Charter School - ABINGTON pupils</v>
          </cell>
          <cell r="D294">
            <v>444035001</v>
          </cell>
          <cell r="E294">
            <v>444</v>
          </cell>
          <cell r="F294">
            <v>35</v>
          </cell>
          <cell r="G294">
            <v>1</v>
          </cell>
          <cell r="H294">
            <v>1</v>
          </cell>
          <cell r="I294">
            <v>1.0780000000000001</v>
          </cell>
          <cell r="J294">
            <v>1</v>
          </cell>
          <cell r="K294">
            <v>128.32500819493092</v>
          </cell>
          <cell r="L294">
            <v>8944</v>
          </cell>
          <cell r="M294">
            <v>2533</v>
          </cell>
          <cell r="N294">
            <v>893</v>
          </cell>
        </row>
        <row r="295">
          <cell r="B295">
            <v>286</v>
          </cell>
          <cell r="C295" t="str">
            <v>444 - NEIGHBORHOOD HOUSE Charter School - BOSTON pupils</v>
          </cell>
          <cell r="D295">
            <v>444035035</v>
          </cell>
          <cell r="E295">
            <v>444</v>
          </cell>
          <cell r="F295">
            <v>35</v>
          </cell>
          <cell r="G295">
            <v>35</v>
          </cell>
          <cell r="H295">
            <v>1</v>
          </cell>
          <cell r="I295">
            <v>1.0780000000000001</v>
          </cell>
          <cell r="J295">
            <v>9</v>
          </cell>
          <cell r="K295">
            <v>135.15501759350991</v>
          </cell>
          <cell r="L295">
            <v>11338</v>
          </cell>
          <cell r="M295">
            <v>3986</v>
          </cell>
          <cell r="N295">
            <v>893</v>
          </cell>
        </row>
        <row r="296">
          <cell r="B296">
            <v>287</v>
          </cell>
          <cell r="C296" t="str">
            <v>444 - NEIGHBORHOOD HOUSE Charter School - BRAINTREE pupils</v>
          </cell>
          <cell r="D296">
            <v>444035040</v>
          </cell>
          <cell r="E296">
            <v>444</v>
          </cell>
          <cell r="F296">
            <v>35</v>
          </cell>
          <cell r="G296">
            <v>40</v>
          </cell>
          <cell r="H296">
            <v>1</v>
          </cell>
          <cell r="I296">
            <v>1.0780000000000001</v>
          </cell>
          <cell r="J296">
            <v>1</v>
          </cell>
          <cell r="K296">
            <v>126.59687867795802</v>
          </cell>
          <cell r="L296">
            <v>8944</v>
          </cell>
          <cell r="M296">
            <v>2379</v>
          </cell>
          <cell r="N296">
            <v>893</v>
          </cell>
        </row>
        <row r="297">
          <cell r="B297">
            <v>288</v>
          </cell>
          <cell r="C297" t="str">
            <v>444 - NEIGHBORHOOD HOUSE Charter School - BROCKTON pupils</v>
          </cell>
          <cell r="D297">
            <v>444035044</v>
          </cell>
          <cell r="E297">
            <v>444</v>
          </cell>
          <cell r="F297">
            <v>35</v>
          </cell>
          <cell r="G297">
            <v>44</v>
          </cell>
          <cell r="H297">
            <v>1</v>
          </cell>
          <cell r="I297">
            <v>1.0780000000000001</v>
          </cell>
          <cell r="J297">
            <v>7</v>
          </cell>
          <cell r="K297">
            <v>102.2905173036915</v>
          </cell>
          <cell r="L297">
            <v>10323</v>
          </cell>
          <cell r="M297">
            <v>236</v>
          </cell>
          <cell r="N297">
            <v>893</v>
          </cell>
        </row>
        <row r="298">
          <cell r="B298">
            <v>289</v>
          </cell>
          <cell r="C298" t="str">
            <v>444 - NEIGHBORHOOD HOUSE Charter School - NATICK pupils</v>
          </cell>
          <cell r="D298">
            <v>444035198</v>
          </cell>
          <cell r="E298">
            <v>444</v>
          </cell>
          <cell r="F298">
            <v>35</v>
          </cell>
          <cell r="G298">
            <v>198</v>
          </cell>
          <cell r="H298">
            <v>1</v>
          </cell>
          <cell r="I298">
            <v>1.0780000000000001</v>
          </cell>
          <cell r="J298">
            <v>10</v>
          </cell>
          <cell r="K298">
            <v>140.21108373791162</v>
          </cell>
          <cell r="L298">
            <v>13209</v>
          </cell>
          <cell r="M298">
            <v>5311</v>
          </cell>
          <cell r="N298">
            <v>893</v>
          </cell>
        </row>
        <row r="299">
          <cell r="B299">
            <v>290</v>
          </cell>
          <cell r="C299" t="str">
            <v>444 - NEIGHBORHOOD HOUSE Charter School - RANDOLPH pupils</v>
          </cell>
          <cell r="D299">
            <v>444035244</v>
          </cell>
          <cell r="E299">
            <v>444</v>
          </cell>
          <cell r="F299">
            <v>35</v>
          </cell>
          <cell r="G299">
            <v>244</v>
          </cell>
          <cell r="H299">
            <v>1</v>
          </cell>
          <cell r="I299">
            <v>1.0780000000000001</v>
          </cell>
          <cell r="J299">
            <v>7</v>
          </cell>
          <cell r="K299">
            <v>140.51894054759615</v>
          </cell>
          <cell r="L299">
            <v>10673</v>
          </cell>
          <cell r="M299">
            <v>4325</v>
          </cell>
          <cell r="N299">
            <v>893</v>
          </cell>
        </row>
        <row r="300">
          <cell r="B300">
            <v>291</v>
          </cell>
          <cell r="C300" t="str">
            <v>444 - NEIGHBORHOOD HOUSE Charter School - STOUGHTON pupils</v>
          </cell>
          <cell r="D300">
            <v>444035285</v>
          </cell>
          <cell r="E300">
            <v>444</v>
          </cell>
          <cell r="F300">
            <v>35</v>
          </cell>
          <cell r="G300">
            <v>285</v>
          </cell>
          <cell r="H300">
            <v>1</v>
          </cell>
          <cell r="I300">
            <v>1.0780000000000001</v>
          </cell>
          <cell r="J300">
            <v>1</v>
          </cell>
          <cell r="K300">
            <v>130.62730408470395</v>
          </cell>
          <cell r="L300">
            <v>8944</v>
          </cell>
          <cell r="M300">
            <v>2739</v>
          </cell>
          <cell r="N300">
            <v>893</v>
          </cell>
        </row>
        <row r="301">
          <cell r="B301">
            <v>292</v>
          </cell>
          <cell r="C301" t="str">
            <v>444 - NEIGHBORHOOD HOUSE Charter School - WEYMOUTH pupils</v>
          </cell>
          <cell r="D301">
            <v>444035336</v>
          </cell>
          <cell r="E301">
            <v>444</v>
          </cell>
          <cell r="F301">
            <v>35</v>
          </cell>
          <cell r="G301">
            <v>336</v>
          </cell>
          <cell r="H301">
            <v>1</v>
          </cell>
          <cell r="I301">
            <v>1.0780000000000001</v>
          </cell>
          <cell r="J301">
            <v>1</v>
          </cell>
          <cell r="K301">
            <v>118.87849226918041</v>
          </cell>
          <cell r="L301">
            <v>10317</v>
          </cell>
          <cell r="M301">
            <v>1948</v>
          </cell>
          <cell r="N301">
            <v>893</v>
          </cell>
        </row>
        <row r="302">
          <cell r="B302">
            <v>293</v>
          </cell>
          <cell r="C302" t="str">
            <v>445 - ABBY KELLEY FOSTER Charter School - AUBURN pupils</v>
          </cell>
          <cell r="D302">
            <v>445348017</v>
          </cell>
          <cell r="E302">
            <v>445</v>
          </cell>
          <cell r="F302">
            <v>348</v>
          </cell>
          <cell r="G302">
            <v>17</v>
          </cell>
          <cell r="H302">
            <v>1</v>
          </cell>
          <cell r="I302">
            <v>1</v>
          </cell>
          <cell r="J302">
            <v>10</v>
          </cell>
          <cell r="K302">
            <v>128.79473601698882</v>
          </cell>
          <cell r="L302">
            <v>11172</v>
          </cell>
          <cell r="M302">
            <v>3217</v>
          </cell>
          <cell r="N302">
            <v>893</v>
          </cell>
        </row>
        <row r="303">
          <cell r="B303">
            <v>294</v>
          </cell>
          <cell r="C303" t="str">
            <v>445 - ABBY KELLEY FOSTER Charter School - CLINTON pupils</v>
          </cell>
          <cell r="D303">
            <v>445348064</v>
          </cell>
          <cell r="E303">
            <v>445</v>
          </cell>
          <cell r="F303">
            <v>348</v>
          </cell>
          <cell r="G303">
            <v>64</v>
          </cell>
          <cell r="H303">
            <v>1</v>
          </cell>
          <cell r="I303">
            <v>1</v>
          </cell>
          <cell r="J303">
            <v>1</v>
          </cell>
          <cell r="K303">
            <v>115.9568547376564</v>
          </cell>
          <cell r="L303">
            <v>9269</v>
          </cell>
          <cell r="M303">
            <v>1479</v>
          </cell>
          <cell r="N303">
            <v>893</v>
          </cell>
        </row>
        <row r="304">
          <cell r="B304">
            <v>295</v>
          </cell>
          <cell r="C304" t="str">
            <v>445 - ABBY KELLEY FOSTER Charter School - GRAFTON pupils</v>
          </cell>
          <cell r="D304">
            <v>445348110</v>
          </cell>
          <cell r="E304">
            <v>445</v>
          </cell>
          <cell r="F304">
            <v>348</v>
          </cell>
          <cell r="G304">
            <v>110</v>
          </cell>
          <cell r="H304">
            <v>1</v>
          </cell>
          <cell r="I304">
            <v>1</v>
          </cell>
          <cell r="J304">
            <v>1</v>
          </cell>
          <cell r="K304">
            <v>118.56462244815013</v>
          </cell>
          <cell r="L304">
            <v>8749</v>
          </cell>
          <cell r="M304">
            <v>1624</v>
          </cell>
          <cell r="N304">
            <v>893</v>
          </cell>
        </row>
        <row r="305">
          <cell r="B305">
            <v>296</v>
          </cell>
          <cell r="C305" t="str">
            <v>445 - ABBY KELLEY FOSTER Charter School - LEICESTER pupils</v>
          </cell>
          <cell r="D305">
            <v>445348151</v>
          </cell>
          <cell r="E305">
            <v>445</v>
          </cell>
          <cell r="F305">
            <v>348</v>
          </cell>
          <cell r="G305">
            <v>151</v>
          </cell>
          <cell r="H305">
            <v>1</v>
          </cell>
          <cell r="I305">
            <v>1</v>
          </cell>
          <cell r="J305">
            <v>7</v>
          </cell>
          <cell r="K305">
            <v>121.38489941988317</v>
          </cell>
          <cell r="L305">
            <v>10838</v>
          </cell>
          <cell r="M305">
            <v>2318</v>
          </cell>
          <cell r="N305">
            <v>893</v>
          </cell>
        </row>
        <row r="306">
          <cell r="B306">
            <v>297</v>
          </cell>
          <cell r="C306" t="str">
            <v>445 - ABBY KELLEY FOSTER Charter School - LEOMINSTER pupils</v>
          </cell>
          <cell r="D306">
            <v>445348153</v>
          </cell>
          <cell r="E306">
            <v>445</v>
          </cell>
          <cell r="F306">
            <v>348</v>
          </cell>
          <cell r="G306">
            <v>153</v>
          </cell>
          <cell r="H306">
            <v>1</v>
          </cell>
          <cell r="I306">
            <v>1</v>
          </cell>
          <cell r="J306">
            <v>1</v>
          </cell>
          <cell r="K306">
            <v>105.29114346768542</v>
          </cell>
          <cell r="L306">
            <v>8410</v>
          </cell>
          <cell r="M306">
            <v>445</v>
          </cell>
          <cell r="N306">
            <v>893</v>
          </cell>
        </row>
        <row r="307">
          <cell r="B307">
            <v>298</v>
          </cell>
          <cell r="C307" t="str">
            <v>445 - ABBY KELLEY FOSTER Charter School - LUNENBURG pupils</v>
          </cell>
          <cell r="D307">
            <v>445348162</v>
          </cell>
          <cell r="E307">
            <v>445</v>
          </cell>
          <cell r="F307">
            <v>348</v>
          </cell>
          <cell r="G307">
            <v>162</v>
          </cell>
          <cell r="H307">
            <v>1</v>
          </cell>
          <cell r="I307">
            <v>1</v>
          </cell>
          <cell r="J307">
            <v>1</v>
          </cell>
          <cell r="K307">
            <v>126.44510088488019</v>
          </cell>
          <cell r="L307">
            <v>10127</v>
          </cell>
          <cell r="M307">
            <v>2678</v>
          </cell>
          <cell r="N307">
            <v>893</v>
          </cell>
        </row>
        <row r="308">
          <cell r="B308">
            <v>299</v>
          </cell>
          <cell r="C308" t="str">
            <v>445 - ABBY KELLEY FOSTER Charter School - MILLBURY pupils</v>
          </cell>
          <cell r="D308">
            <v>445348186</v>
          </cell>
          <cell r="E308">
            <v>445</v>
          </cell>
          <cell r="F308">
            <v>348</v>
          </cell>
          <cell r="G308">
            <v>186</v>
          </cell>
          <cell r="H308">
            <v>1</v>
          </cell>
          <cell r="I308">
            <v>1</v>
          </cell>
          <cell r="J308">
            <v>5</v>
          </cell>
          <cell r="K308">
            <v>143.69473104032178</v>
          </cell>
          <cell r="L308">
            <v>10361</v>
          </cell>
          <cell r="M308">
            <v>4527</v>
          </cell>
          <cell r="N308">
            <v>893</v>
          </cell>
        </row>
        <row r="309">
          <cell r="B309">
            <v>300</v>
          </cell>
          <cell r="C309" t="str">
            <v>445 - ABBY KELLEY FOSTER Charter School - OXFORD pupils</v>
          </cell>
          <cell r="D309">
            <v>445348226</v>
          </cell>
          <cell r="E309">
            <v>445</v>
          </cell>
          <cell r="F309">
            <v>348</v>
          </cell>
          <cell r="G309">
            <v>226</v>
          </cell>
          <cell r="H309">
            <v>1</v>
          </cell>
          <cell r="I309">
            <v>1</v>
          </cell>
          <cell r="J309">
            <v>8</v>
          </cell>
          <cell r="K309">
            <v>106.14467783362144</v>
          </cell>
          <cell r="L309">
            <v>10768</v>
          </cell>
          <cell r="M309">
            <v>662</v>
          </cell>
          <cell r="N309">
            <v>893</v>
          </cell>
        </row>
        <row r="310">
          <cell r="B310">
            <v>301</v>
          </cell>
          <cell r="C310" t="str">
            <v>445 - ABBY KELLEY FOSTER Charter School - SHREWSBURY pupils</v>
          </cell>
          <cell r="D310">
            <v>445348271</v>
          </cell>
          <cell r="E310">
            <v>445</v>
          </cell>
          <cell r="F310">
            <v>348</v>
          </cell>
          <cell r="G310">
            <v>271</v>
          </cell>
          <cell r="H310">
            <v>1</v>
          </cell>
          <cell r="I310">
            <v>1</v>
          </cell>
          <cell r="J310">
            <v>10</v>
          </cell>
          <cell r="K310">
            <v>128.0073044968203</v>
          </cell>
          <cell r="L310">
            <v>11072</v>
          </cell>
          <cell r="M310">
            <v>3101</v>
          </cell>
          <cell r="N310">
            <v>893</v>
          </cell>
        </row>
        <row r="311">
          <cell r="B311">
            <v>302</v>
          </cell>
          <cell r="C311" t="str">
            <v>445 - ABBY KELLEY FOSTER Charter School - WEBSTER pupils</v>
          </cell>
          <cell r="D311">
            <v>445348316</v>
          </cell>
          <cell r="E311">
            <v>445</v>
          </cell>
          <cell r="F311">
            <v>348</v>
          </cell>
          <cell r="G311">
            <v>316</v>
          </cell>
          <cell r="H311">
            <v>1</v>
          </cell>
          <cell r="I311">
            <v>1</v>
          </cell>
          <cell r="J311">
            <v>3</v>
          </cell>
          <cell r="K311">
            <v>113.690356854559</v>
          </cell>
          <cell r="L311">
            <v>10458</v>
          </cell>
          <cell r="M311">
            <v>1432</v>
          </cell>
          <cell r="N311">
            <v>893</v>
          </cell>
        </row>
        <row r="312">
          <cell r="B312">
            <v>303</v>
          </cell>
          <cell r="C312" t="str">
            <v>445 - ABBY KELLEY FOSTER Charter School - WEST BOYLSTON pupils</v>
          </cell>
          <cell r="D312">
            <v>445348322</v>
          </cell>
          <cell r="E312">
            <v>445</v>
          </cell>
          <cell r="F312">
            <v>348</v>
          </cell>
          <cell r="G312">
            <v>322</v>
          </cell>
          <cell r="H312">
            <v>1</v>
          </cell>
          <cell r="I312">
            <v>1</v>
          </cell>
          <cell r="J312">
            <v>1</v>
          </cell>
          <cell r="K312">
            <v>149.17781076048576</v>
          </cell>
          <cell r="L312">
            <v>8749</v>
          </cell>
          <cell r="M312">
            <v>4303</v>
          </cell>
          <cell r="N312">
            <v>893</v>
          </cell>
        </row>
        <row r="313">
          <cell r="B313">
            <v>304</v>
          </cell>
          <cell r="C313" t="str">
            <v>445 - ABBY KELLEY FOSTER Charter School - WORCESTER pupils</v>
          </cell>
          <cell r="D313">
            <v>445348348</v>
          </cell>
          <cell r="E313">
            <v>445</v>
          </cell>
          <cell r="F313">
            <v>348</v>
          </cell>
          <cell r="G313">
            <v>348</v>
          </cell>
          <cell r="H313">
            <v>1</v>
          </cell>
          <cell r="I313">
            <v>1</v>
          </cell>
          <cell r="J313">
            <v>9</v>
          </cell>
          <cell r="K313">
            <v>100.83096021924256</v>
          </cell>
          <cell r="L313">
            <v>11141</v>
          </cell>
          <cell r="M313">
            <v>93</v>
          </cell>
          <cell r="N313">
            <v>893</v>
          </cell>
        </row>
        <row r="314">
          <cell r="B314">
            <v>305</v>
          </cell>
          <cell r="C314" t="str">
            <v>445 - ABBY KELLEY FOSTER Charter School - AYER SHIRLEY pupils</v>
          </cell>
          <cell r="D314">
            <v>445348616</v>
          </cell>
          <cell r="E314">
            <v>445</v>
          </cell>
          <cell r="F314">
            <v>348</v>
          </cell>
          <cell r="G314">
            <v>616</v>
          </cell>
          <cell r="H314">
            <v>1</v>
          </cell>
          <cell r="I314">
            <v>1</v>
          </cell>
          <cell r="J314">
            <v>10</v>
          </cell>
          <cell r="K314">
            <v>133.73337444954231</v>
          </cell>
          <cell r="L314">
            <v>14107</v>
          </cell>
          <cell r="M314">
            <v>4759</v>
          </cell>
          <cell r="N314">
            <v>893</v>
          </cell>
        </row>
        <row r="315">
          <cell r="B315">
            <v>306</v>
          </cell>
          <cell r="C315" t="str">
            <v>445 - ABBY KELLEY FOSTER Charter School - DUDLEY CHARLTON pupils</v>
          </cell>
          <cell r="D315">
            <v>445348658</v>
          </cell>
          <cell r="E315">
            <v>445</v>
          </cell>
          <cell r="F315">
            <v>348</v>
          </cell>
          <cell r="G315">
            <v>658</v>
          </cell>
          <cell r="H315">
            <v>1</v>
          </cell>
          <cell r="I315">
            <v>1</v>
          </cell>
          <cell r="J315">
            <v>1</v>
          </cell>
          <cell r="K315">
            <v>112.60540397994913</v>
          </cell>
          <cell r="L315">
            <v>8749</v>
          </cell>
          <cell r="M315">
            <v>1103</v>
          </cell>
          <cell r="N315">
            <v>893</v>
          </cell>
        </row>
        <row r="316">
          <cell r="B316">
            <v>307</v>
          </cell>
          <cell r="C316" t="str">
            <v>445 - ABBY KELLEY FOSTER Charter School - NORTH MIDDLESEX pupils</v>
          </cell>
          <cell r="D316">
            <v>445348735</v>
          </cell>
          <cell r="E316">
            <v>445</v>
          </cell>
          <cell r="F316">
            <v>348</v>
          </cell>
          <cell r="G316">
            <v>735</v>
          </cell>
          <cell r="H316">
            <v>1</v>
          </cell>
          <cell r="I316">
            <v>1</v>
          </cell>
          <cell r="J316">
            <v>10</v>
          </cell>
          <cell r="K316">
            <v>140.01825643646589</v>
          </cell>
          <cell r="L316">
            <v>10570</v>
          </cell>
          <cell r="M316">
            <v>4230</v>
          </cell>
          <cell r="N316">
            <v>893</v>
          </cell>
        </row>
        <row r="317">
          <cell r="B317">
            <v>308</v>
          </cell>
          <cell r="C317" t="str">
            <v>445 - ABBY KELLEY FOSTER Charter School - SPENCER EAST BROOKFIELD pupils</v>
          </cell>
          <cell r="D317">
            <v>445348767</v>
          </cell>
          <cell r="E317">
            <v>445</v>
          </cell>
          <cell r="F317">
            <v>348</v>
          </cell>
          <cell r="G317">
            <v>767</v>
          </cell>
          <cell r="H317">
            <v>1</v>
          </cell>
          <cell r="I317">
            <v>1</v>
          </cell>
          <cell r="J317">
            <v>1</v>
          </cell>
          <cell r="K317">
            <v>123.08968575273136</v>
          </cell>
          <cell r="L317">
            <v>9009</v>
          </cell>
          <cell r="M317">
            <v>2080</v>
          </cell>
          <cell r="N317">
            <v>893</v>
          </cell>
        </row>
        <row r="318">
          <cell r="B318">
            <v>309</v>
          </cell>
          <cell r="C318" t="str">
            <v>445 - ABBY KELLEY FOSTER Charter School - WACHUSETT pupils</v>
          </cell>
          <cell r="D318">
            <v>445348775</v>
          </cell>
          <cell r="E318">
            <v>445</v>
          </cell>
          <cell r="F318">
            <v>348</v>
          </cell>
          <cell r="G318">
            <v>775</v>
          </cell>
          <cell r="H318">
            <v>1</v>
          </cell>
          <cell r="I318">
            <v>1</v>
          </cell>
          <cell r="J318">
            <v>3</v>
          </cell>
          <cell r="K318">
            <v>118.96639274842771</v>
          </cell>
          <cell r="L318">
            <v>10048</v>
          </cell>
          <cell r="M318">
            <v>1906</v>
          </cell>
          <cell r="N318">
            <v>893</v>
          </cell>
        </row>
        <row r="319">
          <cell r="B319">
            <v>310</v>
          </cell>
          <cell r="C319" t="str">
            <v>446 - FOXBOROUGH REGIONAL Charter School - ATTLEBORO pupils</v>
          </cell>
          <cell r="D319">
            <v>446099016</v>
          </cell>
          <cell r="E319">
            <v>446</v>
          </cell>
          <cell r="F319">
            <v>99</v>
          </cell>
          <cell r="G319">
            <v>16</v>
          </cell>
          <cell r="H319">
            <v>1</v>
          </cell>
          <cell r="I319">
            <v>1.054</v>
          </cell>
          <cell r="J319">
            <v>4</v>
          </cell>
          <cell r="K319">
            <v>104.21860946146137</v>
          </cell>
          <cell r="L319">
            <v>10089</v>
          </cell>
          <cell r="M319">
            <v>426</v>
          </cell>
          <cell r="N319">
            <v>893</v>
          </cell>
        </row>
        <row r="320">
          <cell r="B320">
            <v>311</v>
          </cell>
          <cell r="C320" t="str">
            <v>446 - FOXBOROUGH REGIONAL Charter School - AVON pupils</v>
          </cell>
          <cell r="D320">
            <v>446099018</v>
          </cell>
          <cell r="E320">
            <v>446</v>
          </cell>
          <cell r="F320">
            <v>99</v>
          </cell>
          <cell r="G320">
            <v>18</v>
          </cell>
          <cell r="H320">
            <v>1</v>
          </cell>
          <cell r="I320">
            <v>1.054</v>
          </cell>
          <cell r="J320">
            <v>7</v>
          </cell>
          <cell r="K320">
            <v>195.07122593297095</v>
          </cell>
          <cell r="L320">
            <v>11283</v>
          </cell>
          <cell r="M320">
            <v>10727</v>
          </cell>
          <cell r="N320">
            <v>893</v>
          </cell>
        </row>
        <row r="321">
          <cell r="B321">
            <v>312</v>
          </cell>
          <cell r="C321" t="str">
            <v>446 - FOXBOROUGH REGIONAL Charter School - BOSTON pupils</v>
          </cell>
          <cell r="D321">
            <v>446099035</v>
          </cell>
          <cell r="E321">
            <v>446</v>
          </cell>
          <cell r="F321">
            <v>99</v>
          </cell>
          <cell r="G321">
            <v>35</v>
          </cell>
          <cell r="H321">
            <v>1</v>
          </cell>
          <cell r="I321">
            <v>1.054</v>
          </cell>
          <cell r="J321">
            <v>10</v>
          </cell>
          <cell r="K321">
            <v>135.15501759350991</v>
          </cell>
          <cell r="L321">
            <v>12504</v>
          </cell>
          <cell r="M321">
            <v>4396</v>
          </cell>
          <cell r="N321">
            <v>893</v>
          </cell>
        </row>
        <row r="322">
          <cell r="B322">
            <v>313</v>
          </cell>
          <cell r="C322" t="str">
            <v>446 - FOXBOROUGH REGIONAL Charter School - BROCKTON pupils</v>
          </cell>
          <cell r="D322">
            <v>446099044</v>
          </cell>
          <cell r="E322">
            <v>446</v>
          </cell>
          <cell r="F322">
            <v>99</v>
          </cell>
          <cell r="G322">
            <v>44</v>
          </cell>
          <cell r="H322">
            <v>1</v>
          </cell>
          <cell r="I322">
            <v>1.054</v>
          </cell>
          <cell r="J322">
            <v>8</v>
          </cell>
          <cell r="K322">
            <v>102.2905173036915</v>
          </cell>
          <cell r="L322">
            <v>11413</v>
          </cell>
          <cell r="M322">
            <v>261</v>
          </cell>
          <cell r="N322">
            <v>893</v>
          </cell>
        </row>
        <row r="323">
          <cell r="B323">
            <v>314</v>
          </cell>
          <cell r="C323" t="str">
            <v>446 - FOXBOROUGH REGIONAL Charter School - CANTON pupils</v>
          </cell>
          <cell r="D323">
            <v>446099050</v>
          </cell>
          <cell r="E323">
            <v>446</v>
          </cell>
          <cell r="F323">
            <v>99</v>
          </cell>
          <cell r="G323">
            <v>50</v>
          </cell>
          <cell r="H323">
            <v>1</v>
          </cell>
          <cell r="I323">
            <v>1.054</v>
          </cell>
          <cell r="J323">
            <v>4</v>
          </cell>
          <cell r="K323">
            <v>147.11065091538222</v>
          </cell>
          <cell r="L323">
            <v>10383</v>
          </cell>
          <cell r="M323">
            <v>4891</v>
          </cell>
          <cell r="N323">
            <v>893</v>
          </cell>
        </row>
        <row r="324">
          <cell r="B324">
            <v>315</v>
          </cell>
          <cell r="C324" t="str">
            <v>446 - FOXBOROUGH REGIONAL Charter School - EAST BRIDGEWATER pupils</v>
          </cell>
          <cell r="D324">
            <v>446099083</v>
          </cell>
          <cell r="E324">
            <v>446</v>
          </cell>
          <cell r="F324">
            <v>99</v>
          </cell>
          <cell r="G324">
            <v>83</v>
          </cell>
          <cell r="H324">
            <v>1</v>
          </cell>
          <cell r="I324">
            <v>1.054</v>
          </cell>
          <cell r="J324">
            <v>7</v>
          </cell>
          <cell r="K324">
            <v>117.30053271248913</v>
          </cell>
          <cell r="L324">
            <v>11147</v>
          </cell>
          <cell r="M324">
            <v>1928</v>
          </cell>
          <cell r="N324">
            <v>893</v>
          </cell>
        </row>
        <row r="325">
          <cell r="B325">
            <v>316</v>
          </cell>
          <cell r="C325" t="str">
            <v>446 - FOXBOROUGH REGIONAL Charter School - EASTON pupils</v>
          </cell>
          <cell r="D325">
            <v>446099088</v>
          </cell>
          <cell r="E325">
            <v>446</v>
          </cell>
          <cell r="F325">
            <v>99</v>
          </cell>
          <cell r="G325">
            <v>88</v>
          </cell>
          <cell r="H325">
            <v>1</v>
          </cell>
          <cell r="I325">
            <v>1.054</v>
          </cell>
          <cell r="J325">
            <v>5</v>
          </cell>
          <cell r="K325">
            <v>130.06900598359368</v>
          </cell>
          <cell r="L325">
            <v>10879</v>
          </cell>
          <cell r="M325">
            <v>3271</v>
          </cell>
          <cell r="N325">
            <v>893</v>
          </cell>
        </row>
        <row r="326">
          <cell r="B326">
            <v>317</v>
          </cell>
          <cell r="C326" t="str">
            <v>446 - FOXBOROUGH REGIONAL Charter School - FOXBOROUGH pupils</v>
          </cell>
          <cell r="D326">
            <v>446099099</v>
          </cell>
          <cell r="E326">
            <v>446</v>
          </cell>
          <cell r="F326">
            <v>99</v>
          </cell>
          <cell r="G326">
            <v>99</v>
          </cell>
          <cell r="H326">
            <v>1</v>
          </cell>
          <cell r="I326">
            <v>1.054</v>
          </cell>
          <cell r="J326">
            <v>4</v>
          </cell>
          <cell r="K326">
            <v>157.65713110483173</v>
          </cell>
          <cell r="L326">
            <v>10319</v>
          </cell>
          <cell r="M326">
            <v>5950</v>
          </cell>
          <cell r="N326">
            <v>893</v>
          </cell>
        </row>
        <row r="327">
          <cell r="B327">
            <v>318</v>
          </cell>
          <cell r="C327" t="str">
            <v>446 - FOXBOROUGH REGIONAL Charter School - HOLBROOK pupils</v>
          </cell>
          <cell r="D327">
            <v>446099133</v>
          </cell>
          <cell r="E327">
            <v>446</v>
          </cell>
          <cell r="F327">
            <v>99</v>
          </cell>
          <cell r="G327">
            <v>133</v>
          </cell>
          <cell r="H327">
            <v>1</v>
          </cell>
          <cell r="I327">
            <v>1.054</v>
          </cell>
          <cell r="J327">
            <v>10</v>
          </cell>
          <cell r="K327">
            <v>131.34051686962678</v>
          </cell>
          <cell r="L327">
            <v>15241</v>
          </cell>
          <cell r="M327">
            <v>4777</v>
          </cell>
          <cell r="N327">
            <v>893</v>
          </cell>
        </row>
        <row r="328">
          <cell r="B328">
            <v>319</v>
          </cell>
          <cell r="C328" t="str">
            <v>446 - FOXBOROUGH REGIONAL Charter School - MANSFIELD pupils</v>
          </cell>
          <cell r="D328">
            <v>446099167</v>
          </cell>
          <cell r="E328">
            <v>446</v>
          </cell>
          <cell r="F328">
            <v>99</v>
          </cell>
          <cell r="G328">
            <v>167</v>
          </cell>
          <cell r="H328">
            <v>1</v>
          </cell>
          <cell r="I328">
            <v>1.054</v>
          </cell>
          <cell r="J328">
            <v>5</v>
          </cell>
          <cell r="K328">
            <v>136.96516604398897</v>
          </cell>
          <cell r="L328">
            <v>10398</v>
          </cell>
          <cell r="M328">
            <v>3844</v>
          </cell>
          <cell r="N328">
            <v>893</v>
          </cell>
        </row>
        <row r="329">
          <cell r="B329">
            <v>320</v>
          </cell>
          <cell r="C329" t="str">
            <v>446 - FOXBOROUGH REGIONAL Charter School - MARLBOROUGH pupils</v>
          </cell>
          <cell r="D329">
            <v>446099170</v>
          </cell>
          <cell r="E329">
            <v>446</v>
          </cell>
          <cell r="F329">
            <v>99</v>
          </cell>
          <cell r="G329">
            <v>170</v>
          </cell>
          <cell r="H329">
            <v>1</v>
          </cell>
          <cell r="I329">
            <v>1.054</v>
          </cell>
          <cell r="J329">
            <v>1</v>
          </cell>
          <cell r="K329">
            <v>139.06360752361022</v>
          </cell>
          <cell r="L329">
            <v>9138</v>
          </cell>
          <cell r="M329">
            <v>3570</v>
          </cell>
          <cell r="N329">
            <v>893</v>
          </cell>
        </row>
        <row r="330">
          <cell r="B330">
            <v>321</v>
          </cell>
          <cell r="C330" t="str">
            <v>446 - FOXBOROUGH REGIONAL Charter School - MEDWAY pupils</v>
          </cell>
          <cell r="D330">
            <v>446099177</v>
          </cell>
          <cell r="E330">
            <v>446</v>
          </cell>
          <cell r="F330">
            <v>99</v>
          </cell>
          <cell r="G330">
            <v>177</v>
          </cell>
          <cell r="H330">
            <v>1</v>
          </cell>
          <cell r="I330">
            <v>1.054</v>
          </cell>
          <cell r="J330">
            <v>10</v>
          </cell>
          <cell r="K330">
            <v>136.77725133401748</v>
          </cell>
          <cell r="L330">
            <v>12336</v>
          </cell>
          <cell r="M330">
            <v>4537</v>
          </cell>
          <cell r="N330">
            <v>893</v>
          </cell>
        </row>
        <row r="331">
          <cell r="B331">
            <v>322</v>
          </cell>
          <cell r="C331" t="str">
            <v>446 - FOXBOROUGH REGIONAL Charter School - NORFOLK pupils</v>
          </cell>
          <cell r="D331">
            <v>446099208</v>
          </cell>
          <cell r="E331">
            <v>446</v>
          </cell>
          <cell r="F331">
            <v>99</v>
          </cell>
          <cell r="G331">
            <v>208</v>
          </cell>
          <cell r="H331">
            <v>1</v>
          </cell>
          <cell r="I331">
            <v>1.054</v>
          </cell>
          <cell r="J331">
            <v>1</v>
          </cell>
          <cell r="K331">
            <v>161.78797386916645</v>
          </cell>
          <cell r="L331">
            <v>9090</v>
          </cell>
          <cell r="M331">
            <v>5617</v>
          </cell>
          <cell r="N331">
            <v>893</v>
          </cell>
        </row>
        <row r="332">
          <cell r="B332">
            <v>323</v>
          </cell>
          <cell r="C332" t="str">
            <v>446 - FOXBOROUGH REGIONAL Charter School - NORTH ATTLEBOROUGH pupils</v>
          </cell>
          <cell r="D332">
            <v>446099212</v>
          </cell>
          <cell r="E332">
            <v>446</v>
          </cell>
          <cell r="F332">
            <v>99</v>
          </cell>
          <cell r="G332">
            <v>212</v>
          </cell>
          <cell r="H332">
            <v>1</v>
          </cell>
          <cell r="I332">
            <v>1.054</v>
          </cell>
          <cell r="J332">
            <v>5</v>
          </cell>
          <cell r="K332">
            <v>116.54481313367633</v>
          </cell>
          <cell r="L332">
            <v>10322</v>
          </cell>
          <cell r="M332">
            <v>1708</v>
          </cell>
          <cell r="N332">
            <v>893</v>
          </cell>
        </row>
        <row r="333">
          <cell r="B333">
            <v>324</v>
          </cell>
          <cell r="C333" t="str">
            <v>446 - FOXBOROUGH REGIONAL Charter School - NORTON pupils</v>
          </cell>
          <cell r="D333">
            <v>446099218</v>
          </cell>
          <cell r="E333">
            <v>446</v>
          </cell>
          <cell r="F333">
            <v>99</v>
          </cell>
          <cell r="G333">
            <v>218</v>
          </cell>
          <cell r="H333">
            <v>1</v>
          </cell>
          <cell r="I333">
            <v>1.054</v>
          </cell>
          <cell r="J333">
            <v>1</v>
          </cell>
          <cell r="K333">
            <v>133.04164658672548</v>
          </cell>
          <cell r="L333">
            <v>9827</v>
          </cell>
          <cell r="M333">
            <v>3247</v>
          </cell>
          <cell r="N333">
            <v>893</v>
          </cell>
        </row>
        <row r="334">
          <cell r="B334">
            <v>325</v>
          </cell>
          <cell r="C334" t="str">
            <v>446 - FOXBOROUGH REGIONAL Charter School - NORWOOD pupils</v>
          </cell>
          <cell r="D334">
            <v>446099220</v>
          </cell>
          <cell r="E334">
            <v>446</v>
          </cell>
          <cell r="F334">
            <v>99</v>
          </cell>
          <cell r="G334">
            <v>220</v>
          </cell>
          <cell r="H334">
            <v>1</v>
          </cell>
          <cell r="I334">
            <v>1.054</v>
          </cell>
          <cell r="J334">
            <v>7</v>
          </cell>
          <cell r="K334">
            <v>140.70703507314281</v>
          </cell>
          <cell r="L334">
            <v>10636</v>
          </cell>
          <cell r="M334">
            <v>4330</v>
          </cell>
          <cell r="N334">
            <v>893</v>
          </cell>
        </row>
        <row r="335">
          <cell r="B335">
            <v>326</v>
          </cell>
          <cell r="C335" t="str">
            <v>446 - FOXBOROUGH REGIONAL Charter School - PLAINVILLE pupils</v>
          </cell>
          <cell r="D335">
            <v>446099238</v>
          </cell>
          <cell r="E335">
            <v>446</v>
          </cell>
          <cell r="F335">
            <v>99</v>
          </cell>
          <cell r="G335">
            <v>238</v>
          </cell>
          <cell r="H335">
            <v>1</v>
          </cell>
          <cell r="I335">
            <v>1.054</v>
          </cell>
          <cell r="J335">
            <v>6</v>
          </cell>
          <cell r="K335">
            <v>162.12939082164576</v>
          </cell>
          <cell r="L335">
            <v>10546</v>
          </cell>
          <cell r="M335">
            <v>6552</v>
          </cell>
          <cell r="N335">
            <v>893</v>
          </cell>
        </row>
        <row r="336">
          <cell r="B336">
            <v>327</v>
          </cell>
          <cell r="C336" t="str">
            <v>446 - FOXBOROUGH REGIONAL Charter School - RANDOLPH pupils</v>
          </cell>
          <cell r="D336">
            <v>446099244</v>
          </cell>
          <cell r="E336">
            <v>446</v>
          </cell>
          <cell r="F336">
            <v>99</v>
          </cell>
          <cell r="G336">
            <v>244</v>
          </cell>
          <cell r="H336">
            <v>1</v>
          </cell>
          <cell r="I336">
            <v>1.054</v>
          </cell>
          <cell r="J336">
            <v>10</v>
          </cell>
          <cell r="K336">
            <v>140.51894054759615</v>
          </cell>
          <cell r="L336">
            <v>12455</v>
          </cell>
          <cell r="M336">
            <v>5047</v>
          </cell>
          <cell r="N336">
            <v>893</v>
          </cell>
        </row>
        <row r="337">
          <cell r="B337">
            <v>328</v>
          </cell>
          <cell r="C337" t="str">
            <v>446 - FOXBOROUGH REGIONAL Charter School - SHARON pupils</v>
          </cell>
          <cell r="D337">
            <v>446099266</v>
          </cell>
          <cell r="E337">
            <v>446</v>
          </cell>
          <cell r="F337">
            <v>99</v>
          </cell>
          <cell r="G337">
            <v>266</v>
          </cell>
          <cell r="H337">
            <v>1</v>
          </cell>
          <cell r="I337">
            <v>1.054</v>
          </cell>
          <cell r="J337">
            <v>1</v>
          </cell>
          <cell r="K337">
            <v>152.8971505065654</v>
          </cell>
          <cell r="L337">
            <v>9018</v>
          </cell>
          <cell r="M337">
            <v>4770</v>
          </cell>
          <cell r="N337">
            <v>893</v>
          </cell>
        </row>
        <row r="338">
          <cell r="B338">
            <v>329</v>
          </cell>
          <cell r="C338" t="str">
            <v>446 - FOXBOROUGH REGIONAL Charter School - STOUGHTON pupils</v>
          </cell>
          <cell r="D338">
            <v>446099285</v>
          </cell>
          <cell r="E338">
            <v>446</v>
          </cell>
          <cell r="F338">
            <v>99</v>
          </cell>
          <cell r="G338">
            <v>285</v>
          </cell>
          <cell r="H338">
            <v>1</v>
          </cell>
          <cell r="I338">
            <v>1.054</v>
          </cell>
          <cell r="J338">
            <v>5</v>
          </cell>
          <cell r="K338">
            <v>130.62730408470395</v>
          </cell>
          <cell r="L338">
            <v>10605</v>
          </cell>
          <cell r="M338">
            <v>3248</v>
          </cell>
          <cell r="N338">
            <v>893</v>
          </cell>
        </row>
        <row r="339">
          <cell r="B339">
            <v>330</v>
          </cell>
          <cell r="C339" t="str">
            <v>446 - FOXBOROUGH REGIONAL Charter School - TAUNTON pupils</v>
          </cell>
          <cell r="D339">
            <v>446099293</v>
          </cell>
          <cell r="E339">
            <v>446</v>
          </cell>
          <cell r="F339">
            <v>99</v>
          </cell>
          <cell r="G339">
            <v>293</v>
          </cell>
          <cell r="H339">
            <v>1</v>
          </cell>
          <cell r="I339">
            <v>1.054</v>
          </cell>
          <cell r="J339">
            <v>9</v>
          </cell>
          <cell r="K339">
            <v>108.58755111986986</v>
          </cell>
          <cell r="L339">
            <v>11452</v>
          </cell>
          <cell r="M339">
            <v>983</v>
          </cell>
          <cell r="N339">
            <v>893</v>
          </cell>
        </row>
        <row r="340">
          <cell r="B340">
            <v>331</v>
          </cell>
          <cell r="C340" t="str">
            <v>446 - FOXBOROUGH REGIONAL Charter School - WALPOLE pupils</v>
          </cell>
          <cell r="D340">
            <v>446099307</v>
          </cell>
          <cell r="E340">
            <v>446</v>
          </cell>
          <cell r="F340">
            <v>99</v>
          </cell>
          <cell r="G340">
            <v>307</v>
          </cell>
          <cell r="H340">
            <v>1</v>
          </cell>
          <cell r="I340">
            <v>1.054</v>
          </cell>
          <cell r="J340">
            <v>8</v>
          </cell>
          <cell r="K340">
            <v>138.30656115998411</v>
          </cell>
          <cell r="L340">
            <v>11016</v>
          </cell>
          <cell r="M340">
            <v>4220</v>
          </cell>
          <cell r="N340">
            <v>893</v>
          </cell>
        </row>
        <row r="341">
          <cell r="B341">
            <v>332</v>
          </cell>
          <cell r="C341" t="str">
            <v>446 - FOXBOROUGH REGIONAL Charter School - WEST BRIDGEWATER pupils</v>
          </cell>
          <cell r="D341">
            <v>446099323</v>
          </cell>
          <cell r="E341">
            <v>446</v>
          </cell>
          <cell r="F341">
            <v>99</v>
          </cell>
          <cell r="G341">
            <v>323</v>
          </cell>
          <cell r="H341">
            <v>1</v>
          </cell>
          <cell r="I341">
            <v>1.054</v>
          </cell>
          <cell r="J341">
            <v>10</v>
          </cell>
          <cell r="K341">
            <v>135.68885296251358</v>
          </cell>
          <cell r="L341">
            <v>13181</v>
          </cell>
          <cell r="M341">
            <v>4704</v>
          </cell>
          <cell r="N341">
            <v>893</v>
          </cell>
        </row>
        <row r="342">
          <cell r="B342">
            <v>333</v>
          </cell>
          <cell r="C342" t="str">
            <v>446 - FOXBOROUGH REGIONAL Charter School - WEYMOUTH pupils</v>
          </cell>
          <cell r="D342">
            <v>446099336</v>
          </cell>
          <cell r="E342">
            <v>446</v>
          </cell>
          <cell r="F342">
            <v>99</v>
          </cell>
          <cell r="G342">
            <v>336</v>
          </cell>
          <cell r="H342">
            <v>1</v>
          </cell>
          <cell r="I342">
            <v>1.054</v>
          </cell>
          <cell r="J342">
            <v>10</v>
          </cell>
          <cell r="K342">
            <v>118.87849226918041</v>
          </cell>
          <cell r="L342">
            <v>13315</v>
          </cell>
          <cell r="M342">
            <v>2514</v>
          </cell>
          <cell r="N342">
            <v>893</v>
          </cell>
        </row>
        <row r="343">
          <cell r="B343">
            <v>334</v>
          </cell>
          <cell r="C343" t="str">
            <v>446 - FOXBOROUGH REGIONAL Charter School - WRENTHAM pupils</v>
          </cell>
          <cell r="D343">
            <v>446099350</v>
          </cell>
          <cell r="E343">
            <v>446</v>
          </cell>
          <cell r="F343">
            <v>99</v>
          </cell>
          <cell r="G343">
            <v>350</v>
          </cell>
          <cell r="H343">
            <v>1</v>
          </cell>
          <cell r="I343">
            <v>1.054</v>
          </cell>
          <cell r="J343">
            <v>10</v>
          </cell>
          <cell r="K343">
            <v>158.62332591773981</v>
          </cell>
          <cell r="L343">
            <v>11923</v>
          </cell>
          <cell r="M343">
            <v>6990</v>
          </cell>
          <cell r="N343">
            <v>893</v>
          </cell>
        </row>
        <row r="344">
          <cell r="B344">
            <v>335</v>
          </cell>
          <cell r="C344" t="str">
            <v>446 - FOXBOROUGH REGIONAL Charter School - DEVENS pupils</v>
          </cell>
          <cell r="D344">
            <v>446099352</v>
          </cell>
          <cell r="E344">
            <v>446</v>
          </cell>
          <cell r="F344">
            <v>99</v>
          </cell>
          <cell r="G344">
            <v>352</v>
          </cell>
          <cell r="H344">
            <v>1</v>
          </cell>
          <cell r="I344">
            <v>1.054</v>
          </cell>
          <cell r="J344">
            <v>1</v>
          </cell>
          <cell r="K344">
            <v>149.2121173530409</v>
          </cell>
          <cell r="L344">
            <v>8959</v>
          </cell>
          <cell r="M344">
            <v>4409</v>
          </cell>
          <cell r="N344">
            <v>893</v>
          </cell>
        </row>
        <row r="345">
          <cell r="B345">
            <v>336</v>
          </cell>
          <cell r="C345" t="str">
            <v>446 - FOXBOROUGH REGIONAL Charter School - BRIDGEWATER RAYNHAM pupils</v>
          </cell>
          <cell r="D345">
            <v>446099625</v>
          </cell>
          <cell r="E345">
            <v>446</v>
          </cell>
          <cell r="F345">
            <v>99</v>
          </cell>
          <cell r="G345">
            <v>625</v>
          </cell>
          <cell r="H345">
            <v>1</v>
          </cell>
          <cell r="I345">
            <v>1.054</v>
          </cell>
          <cell r="J345">
            <v>7</v>
          </cell>
          <cell r="K345">
            <v>118.87770031275855</v>
          </cell>
          <cell r="L345">
            <v>11528</v>
          </cell>
          <cell r="M345">
            <v>2176</v>
          </cell>
          <cell r="N345">
            <v>893</v>
          </cell>
        </row>
        <row r="346">
          <cell r="B346">
            <v>337</v>
          </cell>
          <cell r="C346" t="str">
            <v>446 - FOXBOROUGH REGIONAL Charter School - DIGHTON REHOBOTH pupils</v>
          </cell>
          <cell r="D346">
            <v>446099650</v>
          </cell>
          <cell r="E346">
            <v>446</v>
          </cell>
          <cell r="F346">
            <v>99</v>
          </cell>
          <cell r="G346">
            <v>650</v>
          </cell>
          <cell r="H346">
            <v>1</v>
          </cell>
          <cell r="I346">
            <v>1.054</v>
          </cell>
          <cell r="J346">
            <v>10</v>
          </cell>
          <cell r="K346">
            <v>128.23761291126229</v>
          </cell>
          <cell r="L346">
            <v>13315</v>
          </cell>
          <cell r="M346">
            <v>3760</v>
          </cell>
          <cell r="N346">
            <v>893</v>
          </cell>
        </row>
        <row r="347">
          <cell r="B347">
            <v>338</v>
          </cell>
          <cell r="C347" t="str">
            <v>446 - FOXBOROUGH REGIONAL Charter School - KING PHILIP pupils</v>
          </cell>
          <cell r="D347">
            <v>446099690</v>
          </cell>
          <cell r="E347">
            <v>446</v>
          </cell>
          <cell r="F347">
            <v>99</v>
          </cell>
          <cell r="G347">
            <v>690</v>
          </cell>
          <cell r="H347">
            <v>1</v>
          </cell>
          <cell r="I347">
            <v>1.054</v>
          </cell>
          <cell r="J347">
            <v>7</v>
          </cell>
          <cell r="K347">
            <v>129.0716594755155</v>
          </cell>
          <cell r="L347">
            <v>11075</v>
          </cell>
          <cell r="M347">
            <v>3220</v>
          </cell>
          <cell r="N347">
            <v>893</v>
          </cell>
        </row>
        <row r="348">
          <cell r="B348">
            <v>339</v>
          </cell>
          <cell r="C348" t="str">
            <v>447 - BENJAMIN FRANKLIN CLASSICAL Charter School - ATTLEBORO pupils</v>
          </cell>
          <cell r="D348">
            <v>447101016</v>
          </cell>
          <cell r="E348">
            <v>447</v>
          </cell>
          <cell r="F348">
            <v>101</v>
          </cell>
          <cell r="G348">
            <v>16</v>
          </cell>
          <cell r="H348">
            <v>1</v>
          </cell>
          <cell r="I348">
            <v>1.0529999999999999</v>
          </cell>
          <cell r="J348">
            <v>1</v>
          </cell>
          <cell r="K348">
            <v>104.21860946146137</v>
          </cell>
          <cell r="L348">
            <v>8773</v>
          </cell>
          <cell r="M348">
            <v>370</v>
          </cell>
          <cell r="N348">
            <v>893</v>
          </cell>
        </row>
        <row r="349">
          <cell r="B349">
            <v>340</v>
          </cell>
          <cell r="C349" t="str">
            <v>447 - BENJAMIN FRANKLIN CLASSICAL Charter School - BELLINGHAM pupils</v>
          </cell>
          <cell r="D349">
            <v>447101025</v>
          </cell>
          <cell r="E349">
            <v>447</v>
          </cell>
          <cell r="F349">
            <v>101</v>
          </cell>
          <cell r="G349">
            <v>25</v>
          </cell>
          <cell r="H349">
            <v>1</v>
          </cell>
          <cell r="I349">
            <v>1.0529999999999999</v>
          </cell>
          <cell r="J349">
            <v>4</v>
          </cell>
          <cell r="K349">
            <v>134.62777226897308</v>
          </cell>
          <cell r="L349">
            <v>9978</v>
          </cell>
          <cell r="M349">
            <v>3455</v>
          </cell>
          <cell r="N349">
            <v>893</v>
          </cell>
        </row>
        <row r="350">
          <cell r="B350">
            <v>341</v>
          </cell>
          <cell r="C350" t="str">
            <v>447 - BENJAMIN FRANKLIN CLASSICAL Charter School - FRANKLIN pupils</v>
          </cell>
          <cell r="D350">
            <v>447101101</v>
          </cell>
          <cell r="E350">
            <v>447</v>
          </cell>
          <cell r="F350">
            <v>101</v>
          </cell>
          <cell r="G350">
            <v>101</v>
          </cell>
          <cell r="H350">
            <v>1</v>
          </cell>
          <cell r="I350">
            <v>1.0529999999999999</v>
          </cell>
          <cell r="J350">
            <v>1</v>
          </cell>
          <cell r="K350">
            <v>122.88759501753377</v>
          </cell>
          <cell r="L350">
            <v>9344</v>
          </cell>
          <cell r="M350">
            <v>2139</v>
          </cell>
          <cell r="N350">
            <v>893</v>
          </cell>
        </row>
        <row r="351">
          <cell r="B351">
            <v>342</v>
          </cell>
          <cell r="C351" t="str">
            <v>447 - BENJAMIN FRANKLIN CLASSICAL Charter School - HOPEDALE pupils</v>
          </cell>
          <cell r="D351">
            <v>447101138</v>
          </cell>
          <cell r="E351">
            <v>447</v>
          </cell>
          <cell r="F351">
            <v>101</v>
          </cell>
          <cell r="G351">
            <v>138</v>
          </cell>
          <cell r="H351">
            <v>1</v>
          </cell>
          <cell r="I351">
            <v>1.0529999999999999</v>
          </cell>
          <cell r="J351">
            <v>1</v>
          </cell>
          <cell r="K351">
            <v>143.62745174044696</v>
          </cell>
          <cell r="L351">
            <v>9041</v>
          </cell>
          <cell r="M351">
            <v>3944</v>
          </cell>
          <cell r="N351">
            <v>893</v>
          </cell>
        </row>
        <row r="352">
          <cell r="B352">
            <v>343</v>
          </cell>
          <cell r="C352" t="str">
            <v>447 - BENJAMIN FRANKLIN CLASSICAL Charter School - MEDWAY pupils</v>
          </cell>
          <cell r="D352">
            <v>447101177</v>
          </cell>
          <cell r="E352">
            <v>447</v>
          </cell>
          <cell r="F352">
            <v>101</v>
          </cell>
          <cell r="G352">
            <v>177</v>
          </cell>
          <cell r="H352">
            <v>1</v>
          </cell>
          <cell r="I352">
            <v>1.0529999999999999</v>
          </cell>
          <cell r="J352">
            <v>3</v>
          </cell>
          <cell r="K352">
            <v>136.77725133401748</v>
          </cell>
          <cell r="L352">
            <v>9480</v>
          </cell>
          <cell r="M352">
            <v>3486</v>
          </cell>
          <cell r="N352">
            <v>893</v>
          </cell>
        </row>
        <row r="353">
          <cell r="B353">
            <v>344</v>
          </cell>
          <cell r="C353" t="str">
            <v>447 - BENJAMIN FRANKLIN CLASSICAL Charter School - MILFORD pupils</v>
          </cell>
          <cell r="D353">
            <v>447101185</v>
          </cell>
          <cell r="E353">
            <v>447</v>
          </cell>
          <cell r="F353">
            <v>101</v>
          </cell>
          <cell r="G353">
            <v>185</v>
          </cell>
          <cell r="H353">
            <v>1</v>
          </cell>
          <cell r="I353">
            <v>1.0529999999999999</v>
          </cell>
          <cell r="J353">
            <v>5</v>
          </cell>
          <cell r="K353">
            <v>118.73917133466134</v>
          </cell>
          <cell r="L353">
            <v>10134</v>
          </cell>
          <cell r="M353">
            <v>1899</v>
          </cell>
          <cell r="N353">
            <v>893</v>
          </cell>
        </row>
        <row r="354">
          <cell r="B354">
            <v>345</v>
          </cell>
          <cell r="C354" t="str">
            <v>447 - BENJAMIN FRANKLIN CLASSICAL Charter School - MILLIS pupils</v>
          </cell>
          <cell r="D354">
            <v>447101187</v>
          </cell>
          <cell r="E354">
            <v>447</v>
          </cell>
          <cell r="F354">
            <v>101</v>
          </cell>
          <cell r="G354">
            <v>187</v>
          </cell>
          <cell r="H354">
            <v>1</v>
          </cell>
          <cell r="I354">
            <v>1.0529999999999999</v>
          </cell>
          <cell r="J354">
            <v>5</v>
          </cell>
          <cell r="K354">
            <v>147.58222412671279</v>
          </cell>
          <cell r="L354">
            <v>9853</v>
          </cell>
          <cell r="M354">
            <v>4688</v>
          </cell>
          <cell r="N354">
            <v>893</v>
          </cell>
        </row>
        <row r="355">
          <cell r="B355">
            <v>346</v>
          </cell>
          <cell r="C355" t="str">
            <v>447 - BENJAMIN FRANKLIN CLASSICAL Charter School - NORTH ATTLEBOROUGH pupils</v>
          </cell>
          <cell r="D355">
            <v>447101212</v>
          </cell>
          <cell r="E355">
            <v>447</v>
          </cell>
          <cell r="F355">
            <v>101</v>
          </cell>
          <cell r="G355">
            <v>212</v>
          </cell>
          <cell r="H355">
            <v>1</v>
          </cell>
          <cell r="I355">
            <v>1.0529999999999999</v>
          </cell>
          <cell r="J355">
            <v>1</v>
          </cell>
          <cell r="K355">
            <v>116.54481313367633</v>
          </cell>
          <cell r="L355">
            <v>9131</v>
          </cell>
          <cell r="M355">
            <v>1511</v>
          </cell>
          <cell r="N355">
            <v>893</v>
          </cell>
        </row>
        <row r="356">
          <cell r="B356">
            <v>347</v>
          </cell>
          <cell r="C356" t="str">
            <v>447 - BENJAMIN FRANKLIN CLASSICAL Charter School - NORTHBRIDGE pupils</v>
          </cell>
          <cell r="D356">
            <v>447101214</v>
          </cell>
          <cell r="E356">
            <v>447</v>
          </cell>
          <cell r="F356">
            <v>101</v>
          </cell>
          <cell r="G356">
            <v>214</v>
          </cell>
          <cell r="H356">
            <v>1</v>
          </cell>
          <cell r="I356">
            <v>1.0529999999999999</v>
          </cell>
          <cell r="J356">
            <v>1</v>
          </cell>
          <cell r="K356">
            <v>118.38822265275411</v>
          </cell>
          <cell r="L356">
            <v>8773</v>
          </cell>
          <cell r="M356">
            <v>1613</v>
          </cell>
          <cell r="N356">
            <v>893</v>
          </cell>
        </row>
        <row r="357">
          <cell r="B357">
            <v>348</v>
          </cell>
          <cell r="C357" t="str">
            <v>447 - BENJAMIN FRANKLIN CLASSICAL Charter School - NORTON pupils</v>
          </cell>
          <cell r="D357">
            <v>447101218</v>
          </cell>
          <cell r="E357">
            <v>447</v>
          </cell>
          <cell r="F357">
            <v>101</v>
          </cell>
          <cell r="G357">
            <v>218</v>
          </cell>
          <cell r="H357">
            <v>1</v>
          </cell>
          <cell r="I357">
            <v>1.0529999999999999</v>
          </cell>
          <cell r="J357">
            <v>10</v>
          </cell>
          <cell r="K357">
            <v>133.04164658672548</v>
          </cell>
          <cell r="L357">
            <v>12946</v>
          </cell>
          <cell r="M357">
            <v>4278</v>
          </cell>
          <cell r="N357">
            <v>893</v>
          </cell>
        </row>
        <row r="358">
          <cell r="B358">
            <v>349</v>
          </cell>
          <cell r="C358" t="str">
            <v>447 - BENJAMIN FRANKLIN CLASSICAL Charter School - PLAINVILLE pupils</v>
          </cell>
          <cell r="D358">
            <v>447101238</v>
          </cell>
          <cell r="E358">
            <v>447</v>
          </cell>
          <cell r="F358">
            <v>101</v>
          </cell>
          <cell r="G358">
            <v>238</v>
          </cell>
          <cell r="H358">
            <v>1</v>
          </cell>
          <cell r="I358">
            <v>1.0529999999999999</v>
          </cell>
          <cell r="J358">
            <v>3</v>
          </cell>
          <cell r="K358">
            <v>162.12939082164576</v>
          </cell>
          <cell r="L358">
            <v>9710</v>
          </cell>
          <cell r="M358">
            <v>6033</v>
          </cell>
          <cell r="N358">
            <v>893</v>
          </cell>
        </row>
        <row r="359">
          <cell r="B359">
            <v>350</v>
          </cell>
          <cell r="C359" t="str">
            <v>447 - BENJAMIN FRANKLIN CLASSICAL Charter School - WALPOLE pupils</v>
          </cell>
          <cell r="D359">
            <v>447101307</v>
          </cell>
          <cell r="E359">
            <v>447</v>
          </cell>
          <cell r="F359">
            <v>101</v>
          </cell>
          <cell r="G359">
            <v>307</v>
          </cell>
          <cell r="H359">
            <v>1</v>
          </cell>
          <cell r="I359">
            <v>1.0529999999999999</v>
          </cell>
          <cell r="J359">
            <v>3</v>
          </cell>
          <cell r="K359">
            <v>138.30656115998411</v>
          </cell>
          <cell r="L359">
            <v>9429</v>
          </cell>
          <cell r="M359">
            <v>3612</v>
          </cell>
          <cell r="N359">
            <v>893</v>
          </cell>
        </row>
        <row r="360">
          <cell r="B360">
            <v>351</v>
          </cell>
          <cell r="C360" t="str">
            <v>447 - BENJAMIN FRANKLIN CLASSICAL Charter School - WRENTHAM pupils</v>
          </cell>
          <cell r="D360">
            <v>447101350</v>
          </cell>
          <cell r="E360">
            <v>447</v>
          </cell>
          <cell r="F360">
            <v>101</v>
          </cell>
          <cell r="G360">
            <v>350</v>
          </cell>
          <cell r="H360">
            <v>1</v>
          </cell>
          <cell r="I360">
            <v>1.0529999999999999</v>
          </cell>
          <cell r="J360">
            <v>1</v>
          </cell>
          <cell r="K360">
            <v>158.62332591773981</v>
          </cell>
          <cell r="L360">
            <v>9318</v>
          </cell>
          <cell r="M360">
            <v>5463</v>
          </cell>
          <cell r="N360">
            <v>893</v>
          </cell>
        </row>
        <row r="361">
          <cell r="B361">
            <v>352</v>
          </cell>
          <cell r="C361" t="str">
            <v>447 - BENJAMIN FRANKLIN CLASSICAL Charter School - BLACKSTONE MILLVILLE pupils</v>
          </cell>
          <cell r="D361">
            <v>447101622</v>
          </cell>
          <cell r="E361">
            <v>447</v>
          </cell>
          <cell r="F361">
            <v>101</v>
          </cell>
          <cell r="G361">
            <v>622</v>
          </cell>
          <cell r="H361">
            <v>1</v>
          </cell>
          <cell r="I361">
            <v>1.0529999999999999</v>
          </cell>
          <cell r="J361">
            <v>1</v>
          </cell>
          <cell r="K361">
            <v>118.5873553160889</v>
          </cell>
          <cell r="L361">
            <v>9107</v>
          </cell>
          <cell r="M361">
            <v>1693</v>
          </cell>
          <cell r="N361">
            <v>893</v>
          </cell>
        </row>
        <row r="362">
          <cell r="B362">
            <v>353</v>
          </cell>
          <cell r="C362" t="str">
            <v>447 - BENJAMIN FRANKLIN CLASSICAL Charter School - KING PHILIP pupils</v>
          </cell>
          <cell r="D362">
            <v>447101690</v>
          </cell>
          <cell r="E362">
            <v>447</v>
          </cell>
          <cell r="F362">
            <v>101</v>
          </cell>
          <cell r="G362">
            <v>690</v>
          </cell>
          <cell r="H362">
            <v>1</v>
          </cell>
          <cell r="I362">
            <v>1.0529999999999999</v>
          </cell>
          <cell r="J362">
            <v>3</v>
          </cell>
          <cell r="K362">
            <v>129.0716594755155</v>
          </cell>
          <cell r="L362">
            <v>9565</v>
          </cell>
          <cell r="M362">
            <v>2781</v>
          </cell>
          <cell r="N362">
            <v>893</v>
          </cell>
        </row>
        <row r="363">
          <cell r="B363">
            <v>354</v>
          </cell>
          <cell r="C363" t="str">
            <v>449 - BOSTON COLLEGIATE Charter School - ATTLEBORO pupils</v>
          </cell>
          <cell r="D363">
            <v>449035016</v>
          </cell>
          <cell r="E363">
            <v>449</v>
          </cell>
          <cell r="F363">
            <v>35</v>
          </cell>
          <cell r="G363">
            <v>16</v>
          </cell>
          <cell r="H363">
            <v>1</v>
          </cell>
          <cell r="I363">
            <v>1.0780000000000001</v>
          </cell>
          <cell r="J363">
            <v>10</v>
          </cell>
          <cell r="K363">
            <v>104.21860946146137</v>
          </cell>
          <cell r="L363">
            <v>13209</v>
          </cell>
          <cell r="M363">
            <v>557</v>
          </cell>
          <cell r="N363">
            <v>893</v>
          </cell>
        </row>
        <row r="364">
          <cell r="B364">
            <v>355</v>
          </cell>
          <cell r="C364" t="str">
            <v>449 - BOSTON COLLEGIATE Charter School - BOSTON pupils</v>
          </cell>
          <cell r="D364">
            <v>449035035</v>
          </cell>
          <cell r="E364">
            <v>449</v>
          </cell>
          <cell r="F364">
            <v>35</v>
          </cell>
          <cell r="G364">
            <v>35</v>
          </cell>
          <cell r="H364">
            <v>1</v>
          </cell>
          <cell r="I364">
            <v>1.0780000000000001</v>
          </cell>
          <cell r="J364">
            <v>8</v>
          </cell>
          <cell r="K364">
            <v>135.15501759350991</v>
          </cell>
          <cell r="L364">
            <v>11388</v>
          </cell>
          <cell r="M364">
            <v>4003</v>
          </cell>
          <cell r="N364">
            <v>893</v>
          </cell>
        </row>
        <row r="365">
          <cell r="B365">
            <v>356</v>
          </cell>
          <cell r="C365" t="str">
            <v>449 - BOSTON COLLEGIATE Charter School - QUINCY pupils</v>
          </cell>
          <cell r="D365">
            <v>449035243</v>
          </cell>
          <cell r="E365">
            <v>449</v>
          </cell>
          <cell r="F365">
            <v>35</v>
          </cell>
          <cell r="G365">
            <v>243</v>
          </cell>
          <cell r="H365">
            <v>1</v>
          </cell>
          <cell r="I365">
            <v>1.0780000000000001</v>
          </cell>
          <cell r="J365">
            <v>10</v>
          </cell>
          <cell r="K365">
            <v>123.603106514578</v>
          </cell>
          <cell r="L365">
            <v>13477</v>
          </cell>
          <cell r="M365">
            <v>3181</v>
          </cell>
          <cell r="N365">
            <v>893</v>
          </cell>
        </row>
        <row r="366">
          <cell r="B366">
            <v>357</v>
          </cell>
          <cell r="C366" t="str">
            <v>449 - BOSTON COLLEGIATE Charter School - RANDOLPH pupils</v>
          </cell>
          <cell r="D366">
            <v>449035244</v>
          </cell>
          <cell r="E366">
            <v>449</v>
          </cell>
          <cell r="F366">
            <v>35</v>
          </cell>
          <cell r="G366">
            <v>244</v>
          </cell>
          <cell r="H366">
            <v>1</v>
          </cell>
          <cell r="I366">
            <v>1.0780000000000001</v>
          </cell>
          <cell r="J366">
            <v>1</v>
          </cell>
          <cell r="K366">
            <v>140.51894054759615</v>
          </cell>
          <cell r="L366">
            <v>10321</v>
          </cell>
          <cell r="M366">
            <v>4182</v>
          </cell>
          <cell r="N366">
            <v>893</v>
          </cell>
        </row>
        <row r="367">
          <cell r="B367">
            <v>358</v>
          </cell>
          <cell r="C367" t="str">
            <v>449 - BOSTON COLLEGIATE Charter School - REVERE pupils</v>
          </cell>
          <cell r="D367">
            <v>449035248</v>
          </cell>
          <cell r="E367">
            <v>449</v>
          </cell>
          <cell r="F367">
            <v>35</v>
          </cell>
          <cell r="G367">
            <v>248</v>
          </cell>
          <cell r="H367">
            <v>1</v>
          </cell>
          <cell r="I367">
            <v>1.0780000000000001</v>
          </cell>
          <cell r="J367">
            <v>1</v>
          </cell>
          <cell r="K367">
            <v>109.88610158097696</v>
          </cell>
          <cell r="L367">
            <v>10780</v>
          </cell>
          <cell r="M367">
            <v>1066</v>
          </cell>
          <cell r="N367">
            <v>893</v>
          </cell>
        </row>
        <row r="368">
          <cell r="B368">
            <v>359</v>
          </cell>
          <cell r="C368" t="str">
            <v>449 - BOSTON COLLEGIATE Charter School - STOUGHTON pupils</v>
          </cell>
          <cell r="D368">
            <v>449035285</v>
          </cell>
          <cell r="E368">
            <v>449</v>
          </cell>
          <cell r="F368">
            <v>35</v>
          </cell>
          <cell r="G368">
            <v>285</v>
          </cell>
          <cell r="H368">
            <v>1</v>
          </cell>
          <cell r="I368">
            <v>1.0780000000000001</v>
          </cell>
          <cell r="J368">
            <v>1</v>
          </cell>
          <cell r="K368">
            <v>130.62730408470395</v>
          </cell>
          <cell r="L368">
            <v>9862</v>
          </cell>
          <cell r="M368">
            <v>3020</v>
          </cell>
          <cell r="N368">
            <v>893</v>
          </cell>
        </row>
        <row r="369">
          <cell r="B369">
            <v>360</v>
          </cell>
          <cell r="C369" t="str">
            <v>449 - BOSTON COLLEGIATE Charter School - WEYMOUTH pupils</v>
          </cell>
          <cell r="D369">
            <v>449035336</v>
          </cell>
          <cell r="E369">
            <v>449</v>
          </cell>
          <cell r="F369">
            <v>35</v>
          </cell>
          <cell r="G369">
            <v>336</v>
          </cell>
          <cell r="H369">
            <v>1</v>
          </cell>
          <cell r="I369">
            <v>1.0780000000000001</v>
          </cell>
          <cell r="J369">
            <v>10</v>
          </cell>
          <cell r="K369">
            <v>118.87849226918041</v>
          </cell>
          <cell r="L369">
            <v>15045</v>
          </cell>
          <cell r="M369">
            <v>2840</v>
          </cell>
          <cell r="N369">
            <v>893</v>
          </cell>
        </row>
        <row r="370">
          <cell r="B370">
            <v>361</v>
          </cell>
          <cell r="C370" t="str">
            <v>450 - HILLTOWN COOPERATIVE Charter School - AMHERST pupils</v>
          </cell>
          <cell r="D370">
            <v>450086008</v>
          </cell>
          <cell r="E370">
            <v>450</v>
          </cell>
          <cell r="F370">
            <v>86</v>
          </cell>
          <cell r="G370">
            <v>8</v>
          </cell>
          <cell r="H370">
            <v>1</v>
          </cell>
          <cell r="I370">
            <v>1</v>
          </cell>
          <cell r="J370">
            <v>1</v>
          </cell>
          <cell r="K370">
            <v>201.73624130445754</v>
          </cell>
          <cell r="L370">
            <v>8640</v>
          </cell>
          <cell r="M370">
            <v>8790</v>
          </cell>
          <cell r="N370">
            <v>893</v>
          </cell>
        </row>
        <row r="371">
          <cell r="B371">
            <v>362</v>
          </cell>
          <cell r="C371" t="str">
            <v>450 - HILLTOWN COOPERATIVE Charter School - EASTHAMPTON pupils</v>
          </cell>
          <cell r="D371">
            <v>450086086</v>
          </cell>
          <cell r="E371">
            <v>450</v>
          </cell>
          <cell r="F371">
            <v>86</v>
          </cell>
          <cell r="G371">
            <v>86</v>
          </cell>
          <cell r="H371">
            <v>1</v>
          </cell>
          <cell r="I371">
            <v>1</v>
          </cell>
          <cell r="J371">
            <v>6</v>
          </cell>
          <cell r="K371">
            <v>115.50216770040866</v>
          </cell>
          <cell r="L371">
            <v>9685</v>
          </cell>
          <cell r="M371">
            <v>1501</v>
          </cell>
          <cell r="N371">
            <v>893</v>
          </cell>
        </row>
        <row r="372">
          <cell r="B372">
            <v>363</v>
          </cell>
          <cell r="C372" t="str">
            <v>450 - HILLTOWN COOPERATIVE Charter School - HADLEY pupils</v>
          </cell>
          <cell r="D372">
            <v>450086117</v>
          </cell>
          <cell r="E372">
            <v>450</v>
          </cell>
          <cell r="F372">
            <v>86</v>
          </cell>
          <cell r="G372">
            <v>117</v>
          </cell>
          <cell r="H372">
            <v>1</v>
          </cell>
          <cell r="I372">
            <v>1</v>
          </cell>
          <cell r="J372">
            <v>10</v>
          </cell>
          <cell r="K372">
            <v>146.73290418429687</v>
          </cell>
          <cell r="L372">
            <v>10570</v>
          </cell>
          <cell r="M372">
            <v>4940</v>
          </cell>
          <cell r="N372">
            <v>893</v>
          </cell>
        </row>
        <row r="373">
          <cell r="B373">
            <v>364</v>
          </cell>
          <cell r="C373" t="str">
            <v>450 - HILLTOWN COOPERATIVE Charter School - HATFIELD pupils</v>
          </cell>
          <cell r="D373">
            <v>450086127</v>
          </cell>
          <cell r="E373">
            <v>450</v>
          </cell>
          <cell r="F373">
            <v>86</v>
          </cell>
          <cell r="G373">
            <v>127</v>
          </cell>
          <cell r="H373">
            <v>1</v>
          </cell>
          <cell r="I373">
            <v>1</v>
          </cell>
          <cell r="J373">
            <v>3</v>
          </cell>
          <cell r="K373">
            <v>142.03459829286703</v>
          </cell>
          <cell r="L373">
            <v>9127</v>
          </cell>
          <cell r="M373">
            <v>3836</v>
          </cell>
          <cell r="N373">
            <v>893</v>
          </cell>
        </row>
        <row r="374">
          <cell r="B374">
            <v>365</v>
          </cell>
          <cell r="C374" t="str">
            <v>450 - HILLTOWN COOPERATIVE Charter School - HOLYOKE pupils</v>
          </cell>
          <cell r="D374">
            <v>450086137</v>
          </cell>
          <cell r="E374">
            <v>450</v>
          </cell>
          <cell r="F374">
            <v>86</v>
          </cell>
          <cell r="G374">
            <v>137</v>
          </cell>
          <cell r="H374">
            <v>1</v>
          </cell>
          <cell r="I374">
            <v>1</v>
          </cell>
          <cell r="J374">
            <v>10</v>
          </cell>
          <cell r="K374">
            <v>100.16600999752472</v>
          </cell>
          <cell r="L374">
            <v>12390</v>
          </cell>
          <cell r="M374">
            <v>21</v>
          </cell>
          <cell r="N374">
            <v>893</v>
          </cell>
        </row>
        <row r="375">
          <cell r="B375">
            <v>366</v>
          </cell>
          <cell r="C375" t="str">
            <v>450 - HILLTOWN COOPERATIVE Charter School - NORTHAMPTON pupils</v>
          </cell>
          <cell r="D375">
            <v>450086210</v>
          </cell>
          <cell r="E375">
            <v>450</v>
          </cell>
          <cell r="F375">
            <v>86</v>
          </cell>
          <cell r="G375">
            <v>210</v>
          </cell>
          <cell r="H375">
            <v>1</v>
          </cell>
          <cell r="I375">
            <v>1</v>
          </cell>
          <cell r="J375">
            <v>4</v>
          </cell>
          <cell r="K375">
            <v>133.85024818950822</v>
          </cell>
          <cell r="L375">
            <v>9270</v>
          </cell>
          <cell r="M375">
            <v>3138</v>
          </cell>
          <cell r="N375">
            <v>893</v>
          </cell>
        </row>
        <row r="376">
          <cell r="B376">
            <v>367</v>
          </cell>
          <cell r="C376" t="str">
            <v>450 - HILLTOWN COOPERATIVE Charter School - SOUTHAMPTON pupils</v>
          </cell>
          <cell r="D376">
            <v>450086275</v>
          </cell>
          <cell r="E376">
            <v>450</v>
          </cell>
          <cell r="F376">
            <v>86</v>
          </cell>
          <cell r="G376">
            <v>275</v>
          </cell>
          <cell r="H376">
            <v>1</v>
          </cell>
          <cell r="I376">
            <v>1</v>
          </cell>
          <cell r="J376">
            <v>1</v>
          </cell>
          <cell r="K376">
            <v>122.5948564625986</v>
          </cell>
          <cell r="L376">
            <v>8749</v>
          </cell>
          <cell r="M376">
            <v>1977</v>
          </cell>
          <cell r="N376">
            <v>893</v>
          </cell>
        </row>
        <row r="377">
          <cell r="B377">
            <v>368</v>
          </cell>
          <cell r="C377" t="str">
            <v>450 - HILLTOWN COOPERATIVE Charter School - SOUTH HADLEY pupils</v>
          </cell>
          <cell r="D377">
            <v>450086278</v>
          </cell>
          <cell r="E377">
            <v>450</v>
          </cell>
          <cell r="F377">
            <v>86</v>
          </cell>
          <cell r="G377">
            <v>278</v>
          </cell>
          <cell r="H377">
            <v>1</v>
          </cell>
          <cell r="I377">
            <v>1</v>
          </cell>
          <cell r="J377">
            <v>3</v>
          </cell>
          <cell r="K377">
            <v>128.81136142908966</v>
          </cell>
          <cell r="L377">
            <v>9084</v>
          </cell>
          <cell r="M377">
            <v>2617</v>
          </cell>
          <cell r="N377">
            <v>893</v>
          </cell>
        </row>
        <row r="378">
          <cell r="B378">
            <v>369</v>
          </cell>
          <cell r="C378" t="str">
            <v>450 - HILLTOWN COOPERATIVE Charter School - WESTHAMPTON pupils</v>
          </cell>
          <cell r="D378">
            <v>450086327</v>
          </cell>
          <cell r="E378">
            <v>450</v>
          </cell>
          <cell r="F378">
            <v>86</v>
          </cell>
          <cell r="G378">
            <v>327</v>
          </cell>
          <cell r="H378">
            <v>1</v>
          </cell>
          <cell r="I378">
            <v>1</v>
          </cell>
          <cell r="J378">
            <v>1</v>
          </cell>
          <cell r="K378">
            <v>182.37297989301882</v>
          </cell>
          <cell r="L378">
            <v>8636</v>
          </cell>
          <cell r="M378">
            <v>7114</v>
          </cell>
          <cell r="N378">
            <v>893</v>
          </cell>
        </row>
        <row r="379">
          <cell r="B379">
            <v>370</v>
          </cell>
          <cell r="C379" t="str">
            <v>450 - HILLTOWN COOPERATIVE Charter School - WHATELY pupils</v>
          </cell>
          <cell r="D379">
            <v>450086337</v>
          </cell>
          <cell r="E379">
            <v>450</v>
          </cell>
          <cell r="F379">
            <v>86</v>
          </cell>
          <cell r="G379">
            <v>337</v>
          </cell>
          <cell r="H379">
            <v>1</v>
          </cell>
          <cell r="I379">
            <v>1</v>
          </cell>
          <cell r="J379">
            <v>10</v>
          </cell>
          <cell r="K379">
            <v>225.20964826675473</v>
          </cell>
          <cell r="L379">
            <v>12729</v>
          </cell>
          <cell r="M379">
            <v>15938</v>
          </cell>
          <cell r="N379">
            <v>893</v>
          </cell>
        </row>
        <row r="380">
          <cell r="B380">
            <v>371</v>
          </cell>
          <cell r="C380" t="str">
            <v>450 - HILLTOWN COOPERATIVE Charter School - WILLIAMSBURG pupils</v>
          </cell>
          <cell r="D380">
            <v>450086340</v>
          </cell>
          <cell r="E380">
            <v>450</v>
          </cell>
          <cell r="F380">
            <v>86</v>
          </cell>
          <cell r="G380">
            <v>340</v>
          </cell>
          <cell r="H380">
            <v>1</v>
          </cell>
          <cell r="I380">
            <v>1</v>
          </cell>
          <cell r="J380">
            <v>1</v>
          </cell>
          <cell r="K380">
            <v>180.2132251872784</v>
          </cell>
          <cell r="L380">
            <v>8714</v>
          </cell>
          <cell r="M380">
            <v>6990</v>
          </cell>
          <cell r="N380">
            <v>893</v>
          </cell>
        </row>
        <row r="381">
          <cell r="B381">
            <v>372</v>
          </cell>
          <cell r="C381" t="str">
            <v>450 - HILLTOWN COOPERATIVE Charter School - AMHERST PELHAM pupils</v>
          </cell>
          <cell r="D381">
            <v>450086605</v>
          </cell>
          <cell r="E381">
            <v>450</v>
          </cell>
          <cell r="F381">
            <v>86</v>
          </cell>
          <cell r="G381">
            <v>605</v>
          </cell>
          <cell r="H381">
            <v>1</v>
          </cell>
          <cell r="I381">
            <v>1</v>
          </cell>
          <cell r="J381">
            <v>1</v>
          </cell>
          <cell r="K381">
            <v>174.6057930432938</v>
          </cell>
          <cell r="L381">
            <v>8410</v>
          </cell>
          <cell r="M381">
            <v>6274</v>
          </cell>
          <cell r="N381">
            <v>893</v>
          </cell>
        </row>
        <row r="382">
          <cell r="B382">
            <v>373</v>
          </cell>
          <cell r="C382" t="str">
            <v>450 - HILLTOWN COOPERATIVE Charter School - CHESTERFIELD GOSHEN pupils</v>
          </cell>
          <cell r="D382">
            <v>450086632</v>
          </cell>
          <cell r="E382">
            <v>450</v>
          </cell>
          <cell r="F382">
            <v>86</v>
          </cell>
          <cell r="G382">
            <v>632</v>
          </cell>
          <cell r="H382">
            <v>1</v>
          </cell>
          <cell r="I382">
            <v>1</v>
          </cell>
          <cell r="J382">
            <v>1</v>
          </cell>
          <cell r="K382">
            <v>196.11638607025543</v>
          </cell>
          <cell r="L382">
            <v>8749</v>
          </cell>
          <cell r="M382">
            <v>8409</v>
          </cell>
          <cell r="N382">
            <v>893</v>
          </cell>
        </row>
        <row r="383">
          <cell r="B383">
            <v>374</v>
          </cell>
          <cell r="C383" t="str">
            <v>450 - HILLTOWN COOPERATIVE Charter School - HAMPSHIRE pupils</v>
          </cell>
          <cell r="D383">
            <v>450086683</v>
          </cell>
          <cell r="E383">
            <v>450</v>
          </cell>
          <cell r="F383">
            <v>86</v>
          </cell>
          <cell r="G383">
            <v>683</v>
          </cell>
          <cell r="H383">
            <v>1</v>
          </cell>
          <cell r="I383">
            <v>1</v>
          </cell>
          <cell r="J383">
            <v>2</v>
          </cell>
          <cell r="K383">
            <v>169.81079879880855</v>
          </cell>
          <cell r="L383">
            <v>8743</v>
          </cell>
          <cell r="M383">
            <v>6104</v>
          </cell>
          <cell r="N383">
            <v>893</v>
          </cell>
        </row>
        <row r="384">
          <cell r="B384">
            <v>375</v>
          </cell>
          <cell r="C384" t="str">
            <v>453 - HOLYOKE COMMUNITY Charter School - AGAWAM pupils</v>
          </cell>
          <cell r="D384">
            <v>453137005</v>
          </cell>
          <cell r="E384">
            <v>453</v>
          </cell>
          <cell r="F384">
            <v>137</v>
          </cell>
          <cell r="G384">
            <v>5</v>
          </cell>
          <cell r="H384">
            <v>1</v>
          </cell>
          <cell r="I384">
            <v>1</v>
          </cell>
          <cell r="J384">
            <v>10</v>
          </cell>
          <cell r="K384">
            <v>140.2431269597129</v>
          </cell>
          <cell r="L384">
            <v>12729</v>
          </cell>
          <cell r="M384">
            <v>5123</v>
          </cell>
          <cell r="N384">
            <v>893</v>
          </cell>
        </row>
        <row r="385">
          <cell r="B385">
            <v>376</v>
          </cell>
          <cell r="C385" t="str">
            <v>453 - HOLYOKE COMMUNITY Charter School - AMHERST pupils</v>
          </cell>
          <cell r="D385">
            <v>453137008</v>
          </cell>
          <cell r="E385">
            <v>453</v>
          </cell>
          <cell r="F385">
            <v>137</v>
          </cell>
          <cell r="G385">
            <v>8</v>
          </cell>
          <cell r="H385">
            <v>1</v>
          </cell>
          <cell r="I385">
            <v>1</v>
          </cell>
          <cell r="J385">
            <v>10</v>
          </cell>
          <cell r="K385">
            <v>201.73624130445754</v>
          </cell>
          <cell r="L385">
            <v>12729</v>
          </cell>
          <cell r="M385">
            <v>12950</v>
          </cell>
          <cell r="N385">
            <v>893</v>
          </cell>
        </row>
        <row r="386">
          <cell r="B386">
            <v>377</v>
          </cell>
          <cell r="C386" t="str">
            <v>453 - HOLYOKE COMMUNITY Charter School - CHICOPEE pupils</v>
          </cell>
          <cell r="D386">
            <v>453137061</v>
          </cell>
          <cell r="E386">
            <v>453</v>
          </cell>
          <cell r="F386">
            <v>137</v>
          </cell>
          <cell r="G386">
            <v>61</v>
          </cell>
          <cell r="H386">
            <v>1</v>
          </cell>
          <cell r="I386">
            <v>1</v>
          </cell>
          <cell r="J386">
            <v>10</v>
          </cell>
          <cell r="K386">
            <v>104.17811902781213</v>
          </cell>
          <cell r="L386">
            <v>11809</v>
          </cell>
          <cell r="M386">
            <v>493</v>
          </cell>
          <cell r="N386">
            <v>893</v>
          </cell>
        </row>
        <row r="387">
          <cell r="B387">
            <v>378</v>
          </cell>
          <cell r="C387" t="str">
            <v>453 - HOLYOKE COMMUNITY Charter School - EASTHAMPTON pupils</v>
          </cell>
          <cell r="D387">
            <v>453137086</v>
          </cell>
          <cell r="E387">
            <v>453</v>
          </cell>
          <cell r="F387">
            <v>137</v>
          </cell>
          <cell r="G387">
            <v>86</v>
          </cell>
          <cell r="H387">
            <v>1</v>
          </cell>
          <cell r="I387">
            <v>1</v>
          </cell>
          <cell r="J387">
            <v>10</v>
          </cell>
          <cell r="K387">
            <v>115.50216770040866</v>
          </cell>
          <cell r="L387">
            <v>11213</v>
          </cell>
          <cell r="M387">
            <v>1738</v>
          </cell>
          <cell r="N387">
            <v>893</v>
          </cell>
        </row>
        <row r="388">
          <cell r="B388">
            <v>379</v>
          </cell>
          <cell r="C388" t="str">
            <v>453 - HOLYOKE COMMUNITY Charter School - HOLYOKE pupils</v>
          </cell>
          <cell r="D388">
            <v>453137137</v>
          </cell>
          <cell r="E388">
            <v>453</v>
          </cell>
          <cell r="F388">
            <v>137</v>
          </cell>
          <cell r="G388">
            <v>137</v>
          </cell>
          <cell r="H388">
            <v>1</v>
          </cell>
          <cell r="I388">
            <v>1</v>
          </cell>
          <cell r="J388">
            <v>10</v>
          </cell>
          <cell r="K388">
            <v>100.16600999752472</v>
          </cell>
          <cell r="L388">
            <v>12107</v>
          </cell>
          <cell r="M388">
            <v>20</v>
          </cell>
          <cell r="N388">
            <v>893</v>
          </cell>
        </row>
        <row r="389">
          <cell r="B389">
            <v>380</v>
          </cell>
          <cell r="C389" t="str">
            <v>453 - HOLYOKE COMMUNITY Charter School - NORTHAMPTON pupils</v>
          </cell>
          <cell r="D389">
            <v>453137210</v>
          </cell>
          <cell r="E389">
            <v>453</v>
          </cell>
          <cell r="F389">
            <v>137</v>
          </cell>
          <cell r="G389">
            <v>210</v>
          </cell>
          <cell r="H389">
            <v>1</v>
          </cell>
          <cell r="I389">
            <v>1</v>
          </cell>
          <cell r="J389">
            <v>10</v>
          </cell>
          <cell r="K389">
            <v>133.85024818950822</v>
          </cell>
          <cell r="L389">
            <v>11402</v>
          </cell>
          <cell r="M389">
            <v>3860</v>
          </cell>
          <cell r="N389">
            <v>893</v>
          </cell>
        </row>
        <row r="390">
          <cell r="B390">
            <v>381</v>
          </cell>
          <cell r="C390" t="str">
            <v>453 - HOLYOKE COMMUNITY Charter School - SOUTH HADLEY pupils</v>
          </cell>
          <cell r="D390">
            <v>453137278</v>
          </cell>
          <cell r="E390">
            <v>453</v>
          </cell>
          <cell r="F390">
            <v>137</v>
          </cell>
          <cell r="G390">
            <v>278</v>
          </cell>
          <cell r="H390">
            <v>1</v>
          </cell>
          <cell r="I390">
            <v>1</v>
          </cell>
          <cell r="J390">
            <v>10</v>
          </cell>
          <cell r="K390">
            <v>128.81136142908966</v>
          </cell>
          <cell r="L390">
            <v>12220</v>
          </cell>
          <cell r="M390">
            <v>3521</v>
          </cell>
          <cell r="N390">
            <v>893</v>
          </cell>
        </row>
        <row r="391">
          <cell r="B391">
            <v>382</v>
          </cell>
          <cell r="C391" t="str">
            <v>453 - HOLYOKE COMMUNITY Charter School - SPRINGFIELD pupils</v>
          </cell>
          <cell r="D391">
            <v>453137281</v>
          </cell>
          <cell r="E391">
            <v>453</v>
          </cell>
          <cell r="F391">
            <v>137</v>
          </cell>
          <cell r="G391">
            <v>281</v>
          </cell>
          <cell r="H391">
            <v>1</v>
          </cell>
          <cell r="I391">
            <v>1</v>
          </cell>
          <cell r="J391">
            <v>10</v>
          </cell>
          <cell r="K391">
            <v>100.15584186626228</v>
          </cell>
          <cell r="L391">
            <v>12116</v>
          </cell>
          <cell r="M391">
            <v>19</v>
          </cell>
          <cell r="N391">
            <v>893</v>
          </cell>
        </row>
        <row r="392">
          <cell r="B392">
            <v>383</v>
          </cell>
          <cell r="C392" t="str">
            <v>453 - HOLYOKE COMMUNITY Charter School - WESTFIELD pupils</v>
          </cell>
          <cell r="D392">
            <v>453137325</v>
          </cell>
          <cell r="E392">
            <v>453</v>
          </cell>
          <cell r="F392">
            <v>137</v>
          </cell>
          <cell r="G392">
            <v>325</v>
          </cell>
          <cell r="H392">
            <v>1</v>
          </cell>
          <cell r="I392">
            <v>1</v>
          </cell>
          <cell r="J392">
            <v>1</v>
          </cell>
          <cell r="K392">
            <v>112.50144968620366</v>
          </cell>
          <cell r="L392">
            <v>8749</v>
          </cell>
          <cell r="M392">
            <v>1094</v>
          </cell>
          <cell r="N392">
            <v>893</v>
          </cell>
        </row>
        <row r="393">
          <cell r="B393">
            <v>384</v>
          </cell>
          <cell r="C393" t="str">
            <v>453 - HOLYOKE COMMUNITY Charter School - WEST SPRINGFIELD pupils</v>
          </cell>
          <cell r="D393">
            <v>453137332</v>
          </cell>
          <cell r="E393">
            <v>453</v>
          </cell>
          <cell r="F393">
            <v>137</v>
          </cell>
          <cell r="G393">
            <v>332</v>
          </cell>
          <cell r="H393">
            <v>1</v>
          </cell>
          <cell r="I393">
            <v>1</v>
          </cell>
          <cell r="J393">
            <v>10</v>
          </cell>
          <cell r="K393">
            <v>109.14377947973581</v>
          </cell>
          <cell r="L393">
            <v>11510</v>
          </cell>
          <cell r="M393">
            <v>1052</v>
          </cell>
          <cell r="N393">
            <v>893</v>
          </cell>
        </row>
        <row r="394">
          <cell r="B394">
            <v>385</v>
          </cell>
          <cell r="C394" t="str">
            <v>454 - LAWRENCE FAMILY DEVELOPMENT Charter School - ANDOVER pupils</v>
          </cell>
          <cell r="D394">
            <v>454149009</v>
          </cell>
          <cell r="E394">
            <v>454</v>
          </cell>
          <cell r="F394">
            <v>149</v>
          </cell>
          <cell r="G394">
            <v>9</v>
          </cell>
          <cell r="H394">
            <v>1</v>
          </cell>
          <cell r="I394">
            <v>1</v>
          </cell>
          <cell r="J394">
            <v>10</v>
          </cell>
          <cell r="K394">
            <v>156.64405646519796</v>
          </cell>
          <cell r="L394">
            <v>11395</v>
          </cell>
          <cell r="M394">
            <v>6455</v>
          </cell>
          <cell r="N394">
            <v>893</v>
          </cell>
        </row>
        <row r="395">
          <cell r="B395">
            <v>386</v>
          </cell>
          <cell r="C395" t="str">
            <v>454 - LAWRENCE FAMILY DEVELOPMENT Charter School - HAVERHILL pupils</v>
          </cell>
          <cell r="D395">
            <v>454149128</v>
          </cell>
          <cell r="E395">
            <v>454</v>
          </cell>
          <cell r="F395">
            <v>149</v>
          </cell>
          <cell r="G395">
            <v>128</v>
          </cell>
          <cell r="H395">
            <v>1</v>
          </cell>
          <cell r="I395">
            <v>1</v>
          </cell>
          <cell r="J395">
            <v>10</v>
          </cell>
          <cell r="K395">
            <v>105.08760718715354</v>
          </cell>
          <cell r="L395">
            <v>12260</v>
          </cell>
          <cell r="M395">
            <v>624</v>
          </cell>
          <cell r="N395">
            <v>893</v>
          </cell>
        </row>
        <row r="396">
          <cell r="B396">
            <v>387</v>
          </cell>
          <cell r="C396" t="str">
            <v>454 - LAWRENCE FAMILY DEVELOPMENT Charter School - LAWRENCE pupils</v>
          </cell>
          <cell r="D396">
            <v>454149149</v>
          </cell>
          <cell r="E396">
            <v>454</v>
          </cell>
          <cell r="F396">
            <v>149</v>
          </cell>
          <cell r="G396">
            <v>149</v>
          </cell>
          <cell r="H396">
            <v>1</v>
          </cell>
          <cell r="I396">
            <v>1</v>
          </cell>
          <cell r="J396">
            <v>10</v>
          </cell>
          <cell r="K396">
            <v>100.11937229101046</v>
          </cell>
          <cell r="L396">
            <v>11990</v>
          </cell>
          <cell r="M396">
            <v>14</v>
          </cell>
          <cell r="N396">
            <v>893</v>
          </cell>
        </row>
        <row r="397">
          <cell r="B397">
            <v>388</v>
          </cell>
          <cell r="C397" t="str">
            <v>454 - LAWRENCE FAMILY DEVELOPMENT Charter School - METHUEN pupils</v>
          </cell>
          <cell r="D397">
            <v>454149181</v>
          </cell>
          <cell r="E397">
            <v>454</v>
          </cell>
          <cell r="F397">
            <v>149</v>
          </cell>
          <cell r="G397">
            <v>181</v>
          </cell>
          <cell r="H397">
            <v>1</v>
          </cell>
          <cell r="I397">
            <v>1</v>
          </cell>
          <cell r="J397">
            <v>10</v>
          </cell>
          <cell r="K397">
            <v>106.74449559766697</v>
          </cell>
          <cell r="L397">
            <v>10803</v>
          </cell>
          <cell r="M397">
            <v>729</v>
          </cell>
          <cell r="N397">
            <v>893</v>
          </cell>
        </row>
        <row r="398">
          <cell r="B398">
            <v>389</v>
          </cell>
          <cell r="C398" t="str">
            <v>455 - HILL VIEW MONTESSORI Charter School - AMESBURY pupils</v>
          </cell>
          <cell r="D398">
            <v>455128007</v>
          </cell>
          <cell r="E398">
            <v>455</v>
          </cell>
          <cell r="F398">
            <v>128</v>
          </cell>
          <cell r="G398">
            <v>7</v>
          </cell>
          <cell r="H398">
            <v>1</v>
          </cell>
          <cell r="I398">
            <v>1</v>
          </cell>
          <cell r="J398">
            <v>1</v>
          </cell>
          <cell r="K398">
            <v>138.92866251610889</v>
          </cell>
          <cell r="L398">
            <v>8410</v>
          </cell>
          <cell r="M398">
            <v>3274</v>
          </cell>
          <cell r="N398">
            <v>893</v>
          </cell>
        </row>
        <row r="399">
          <cell r="B399">
            <v>390</v>
          </cell>
          <cell r="C399" t="str">
            <v>455 - HILL VIEW MONTESSORI Charter School - HAVERHILL pupils</v>
          </cell>
          <cell r="D399">
            <v>455128128</v>
          </cell>
          <cell r="E399">
            <v>455</v>
          </cell>
          <cell r="F399">
            <v>128</v>
          </cell>
          <cell r="G399">
            <v>128</v>
          </cell>
          <cell r="H399">
            <v>1</v>
          </cell>
          <cell r="I399">
            <v>1</v>
          </cell>
          <cell r="J399">
            <v>5</v>
          </cell>
          <cell r="K399">
            <v>105.08760718715354</v>
          </cell>
          <cell r="L399">
            <v>9523</v>
          </cell>
          <cell r="M399">
            <v>484</v>
          </cell>
          <cell r="N399">
            <v>893</v>
          </cell>
        </row>
        <row r="400">
          <cell r="B400">
            <v>391</v>
          </cell>
          <cell r="C400" t="str">
            <v>455 - HILL VIEW MONTESSORI Charter School - PENTUCKET pupils</v>
          </cell>
          <cell r="D400">
            <v>455128745</v>
          </cell>
          <cell r="E400">
            <v>455</v>
          </cell>
          <cell r="F400">
            <v>128</v>
          </cell>
          <cell r="G400">
            <v>745</v>
          </cell>
          <cell r="H400">
            <v>1</v>
          </cell>
          <cell r="I400">
            <v>1</v>
          </cell>
          <cell r="J400">
            <v>10</v>
          </cell>
          <cell r="K400">
            <v>145.4817234472099</v>
          </cell>
          <cell r="L400">
            <v>12729</v>
          </cell>
          <cell r="M400">
            <v>5789</v>
          </cell>
          <cell r="N400">
            <v>893</v>
          </cell>
        </row>
        <row r="401">
          <cell r="B401">
            <v>392</v>
          </cell>
          <cell r="C401" t="str">
            <v>456 - LOWELL COMMUNITY Charter School - ANDOVER pupils</v>
          </cell>
          <cell r="D401">
            <v>456160009</v>
          </cell>
          <cell r="E401">
            <v>456</v>
          </cell>
          <cell r="F401">
            <v>160</v>
          </cell>
          <cell r="G401">
            <v>9</v>
          </cell>
          <cell r="H401">
            <v>1</v>
          </cell>
          <cell r="I401">
            <v>1</v>
          </cell>
          <cell r="J401">
            <v>1</v>
          </cell>
          <cell r="K401">
            <v>156.64405646519796</v>
          </cell>
          <cell r="L401">
            <v>8749</v>
          </cell>
          <cell r="M401">
            <v>4956</v>
          </cell>
          <cell r="N401">
            <v>893</v>
          </cell>
        </row>
        <row r="402">
          <cell r="B402">
            <v>393</v>
          </cell>
          <cell r="C402" t="str">
            <v>456 - LOWELL COMMUNITY Charter School - BILLERICA pupils</v>
          </cell>
          <cell r="D402">
            <v>456160031</v>
          </cell>
          <cell r="E402">
            <v>456</v>
          </cell>
          <cell r="F402">
            <v>160</v>
          </cell>
          <cell r="G402">
            <v>31</v>
          </cell>
          <cell r="H402">
            <v>1</v>
          </cell>
          <cell r="I402">
            <v>1</v>
          </cell>
          <cell r="J402">
            <v>10</v>
          </cell>
          <cell r="K402">
            <v>146.39182720790828</v>
          </cell>
          <cell r="L402">
            <v>11069</v>
          </cell>
          <cell r="M402">
            <v>5135</v>
          </cell>
          <cell r="N402">
            <v>893</v>
          </cell>
        </row>
        <row r="403">
          <cell r="B403">
            <v>394</v>
          </cell>
          <cell r="C403" t="str">
            <v>456 - LOWELL COMMUNITY Charter School - CHELMSFORD pupils</v>
          </cell>
          <cell r="D403">
            <v>456160056</v>
          </cell>
          <cell r="E403">
            <v>456</v>
          </cell>
          <cell r="F403">
            <v>160</v>
          </cell>
          <cell r="G403">
            <v>56</v>
          </cell>
          <cell r="H403">
            <v>1</v>
          </cell>
          <cell r="I403">
            <v>1</v>
          </cell>
          <cell r="J403">
            <v>1</v>
          </cell>
          <cell r="K403">
            <v>138.84864594176196</v>
          </cell>
          <cell r="L403">
            <v>10982</v>
          </cell>
          <cell r="M403">
            <v>4266</v>
          </cell>
          <cell r="N403">
            <v>893</v>
          </cell>
        </row>
        <row r="404">
          <cell r="B404">
            <v>395</v>
          </cell>
          <cell r="C404" t="str">
            <v>456 - LOWELL COMMUNITY Charter School - DRACUT pupils</v>
          </cell>
          <cell r="D404">
            <v>456160079</v>
          </cell>
          <cell r="E404">
            <v>456</v>
          </cell>
          <cell r="F404">
            <v>160</v>
          </cell>
          <cell r="G404">
            <v>79</v>
          </cell>
          <cell r="H404">
            <v>1</v>
          </cell>
          <cell r="I404">
            <v>1</v>
          </cell>
          <cell r="J404">
            <v>4</v>
          </cell>
          <cell r="K404">
            <v>110.13079430637296</v>
          </cell>
          <cell r="L404">
            <v>9788</v>
          </cell>
          <cell r="M404">
            <v>992</v>
          </cell>
          <cell r="N404">
            <v>893</v>
          </cell>
        </row>
        <row r="405">
          <cell r="B405">
            <v>396</v>
          </cell>
          <cell r="C405" t="str">
            <v>456 - LOWELL COMMUNITY Charter School - HAVERHILL pupils</v>
          </cell>
          <cell r="D405">
            <v>456160128</v>
          </cell>
          <cell r="E405">
            <v>456</v>
          </cell>
          <cell r="F405">
            <v>160</v>
          </cell>
          <cell r="G405">
            <v>128</v>
          </cell>
          <cell r="H405">
            <v>1</v>
          </cell>
          <cell r="I405">
            <v>1</v>
          </cell>
          <cell r="J405">
            <v>1</v>
          </cell>
          <cell r="K405">
            <v>105.08760718715354</v>
          </cell>
          <cell r="L405">
            <v>8749</v>
          </cell>
          <cell r="M405">
            <v>445</v>
          </cell>
          <cell r="N405">
            <v>893</v>
          </cell>
        </row>
        <row r="406">
          <cell r="B406">
            <v>397</v>
          </cell>
          <cell r="C406" t="str">
            <v>456 - LOWELL COMMUNITY Charter School - LAWRENCE pupils</v>
          </cell>
          <cell r="D406">
            <v>456160149</v>
          </cell>
          <cell r="E406">
            <v>456</v>
          </cell>
          <cell r="F406">
            <v>160</v>
          </cell>
          <cell r="G406">
            <v>149</v>
          </cell>
          <cell r="H406">
            <v>1</v>
          </cell>
          <cell r="I406">
            <v>1</v>
          </cell>
          <cell r="J406">
            <v>1</v>
          </cell>
          <cell r="K406">
            <v>100.11937229101046</v>
          </cell>
          <cell r="L406">
            <v>10873</v>
          </cell>
          <cell r="M406">
            <v>13</v>
          </cell>
          <cell r="N406">
            <v>893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102.93955979578713</v>
          </cell>
          <cell r="L407">
            <v>12183</v>
          </cell>
          <cell r="M407">
            <v>358</v>
          </cell>
          <cell r="N407">
            <v>893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1</v>
          </cell>
          <cell r="K408">
            <v>139.06360752361022</v>
          </cell>
          <cell r="L408">
            <v>10873</v>
          </cell>
          <cell r="M408">
            <v>4247</v>
          </cell>
          <cell r="N408">
            <v>893</v>
          </cell>
        </row>
        <row r="409">
          <cell r="B409">
            <v>400</v>
          </cell>
          <cell r="C409" t="str">
            <v>456 - LOWELL COMMUNITY Charter School - SAUGUS pupils</v>
          </cell>
          <cell r="D409">
            <v>456160262</v>
          </cell>
          <cell r="E409">
            <v>456</v>
          </cell>
          <cell r="F409">
            <v>160</v>
          </cell>
          <cell r="G409">
            <v>262</v>
          </cell>
          <cell r="H409">
            <v>1</v>
          </cell>
          <cell r="I409">
            <v>1</v>
          </cell>
          <cell r="J409">
            <v>1</v>
          </cell>
          <cell r="K409">
            <v>146.10337393977571</v>
          </cell>
          <cell r="L409">
            <v>10952</v>
          </cell>
          <cell r="M409">
            <v>5049</v>
          </cell>
          <cell r="N409">
            <v>893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9</v>
          </cell>
          <cell r="K410">
            <v>147.82218904909098</v>
          </cell>
          <cell r="L410">
            <v>11346</v>
          </cell>
          <cell r="M410">
            <v>5426</v>
          </cell>
          <cell r="N410">
            <v>893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10</v>
          </cell>
          <cell r="K411">
            <v>136.07509882226583</v>
          </cell>
          <cell r="L411">
            <v>10547</v>
          </cell>
          <cell r="M411">
            <v>3805</v>
          </cell>
          <cell r="N411">
            <v>893</v>
          </cell>
        </row>
        <row r="412">
          <cell r="B412">
            <v>403</v>
          </cell>
          <cell r="C412" t="str">
            <v>456 - LOWELL COMMUNITY Charter School - AYER SHIRLEY pupils</v>
          </cell>
          <cell r="D412">
            <v>456160616</v>
          </cell>
          <cell r="E412">
            <v>456</v>
          </cell>
          <cell r="F412">
            <v>160</v>
          </cell>
          <cell r="G412">
            <v>616</v>
          </cell>
          <cell r="H412">
            <v>1</v>
          </cell>
          <cell r="I412">
            <v>1</v>
          </cell>
          <cell r="J412">
            <v>1</v>
          </cell>
          <cell r="K412">
            <v>133.73337444954231</v>
          </cell>
          <cell r="L412">
            <v>10765</v>
          </cell>
          <cell r="M412">
            <v>3631</v>
          </cell>
          <cell r="N412">
            <v>893</v>
          </cell>
        </row>
        <row r="413">
          <cell r="B413">
            <v>404</v>
          </cell>
          <cell r="C413" t="str">
            <v>458 - LOWELL MIDDLESEX ACADEMY Charter School - BILLERICA pupils</v>
          </cell>
          <cell r="D413">
            <v>458160031</v>
          </cell>
          <cell r="E413">
            <v>458</v>
          </cell>
          <cell r="F413">
            <v>160</v>
          </cell>
          <cell r="G413">
            <v>31</v>
          </cell>
          <cell r="H413">
            <v>1</v>
          </cell>
          <cell r="I413">
            <v>1</v>
          </cell>
          <cell r="J413">
            <v>1</v>
          </cell>
          <cell r="K413">
            <v>146.39182720790828</v>
          </cell>
          <cell r="L413">
            <v>10127</v>
          </cell>
          <cell r="M413">
            <v>4698</v>
          </cell>
          <cell r="N413">
            <v>893</v>
          </cell>
        </row>
        <row r="414">
          <cell r="B414">
            <v>405</v>
          </cell>
          <cell r="C414" t="str">
            <v>458 - LOWELL MIDDLESEX ACADEMY Charter School - CHELMSFORD pupils</v>
          </cell>
          <cell r="D414">
            <v>458160056</v>
          </cell>
          <cell r="E414">
            <v>458</v>
          </cell>
          <cell r="F414">
            <v>160</v>
          </cell>
          <cell r="G414">
            <v>56</v>
          </cell>
          <cell r="H414">
            <v>1</v>
          </cell>
          <cell r="I414">
            <v>1</v>
          </cell>
          <cell r="J414">
            <v>10</v>
          </cell>
          <cell r="K414">
            <v>138.84864594176196</v>
          </cell>
          <cell r="L414">
            <v>14107</v>
          </cell>
          <cell r="M414">
            <v>5480</v>
          </cell>
          <cell r="N414">
            <v>893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10</v>
          </cell>
          <cell r="K415">
            <v>110.13079430637296</v>
          </cell>
          <cell r="L415">
            <v>12970</v>
          </cell>
          <cell r="M415">
            <v>1314</v>
          </cell>
          <cell r="N415">
            <v>893</v>
          </cell>
        </row>
        <row r="416">
          <cell r="B416">
            <v>407</v>
          </cell>
          <cell r="C416" t="str">
            <v>458 - LOWELL MIDDLESEX ACADEMY Charter School - LAWRENCE pupils</v>
          </cell>
          <cell r="D416">
            <v>458160149</v>
          </cell>
          <cell r="E416">
            <v>458</v>
          </cell>
          <cell r="F416">
            <v>160</v>
          </cell>
          <cell r="G416">
            <v>149</v>
          </cell>
          <cell r="H416">
            <v>1</v>
          </cell>
          <cell r="I416">
            <v>1</v>
          </cell>
          <cell r="J416">
            <v>10</v>
          </cell>
          <cell r="K416">
            <v>100.11937229101046</v>
          </cell>
          <cell r="L416">
            <v>14107</v>
          </cell>
          <cell r="M416">
            <v>17</v>
          </cell>
          <cell r="N416">
            <v>893</v>
          </cell>
        </row>
        <row r="417">
          <cell r="B417">
            <v>408</v>
          </cell>
          <cell r="C417" t="str">
            <v>458 - LOWELL MIDDLESEX ACADEMY Charter School - LOWELL pupils</v>
          </cell>
          <cell r="D417">
            <v>458160160</v>
          </cell>
          <cell r="E417">
            <v>458</v>
          </cell>
          <cell r="F417">
            <v>160</v>
          </cell>
          <cell r="G417">
            <v>160</v>
          </cell>
          <cell r="H417">
            <v>1</v>
          </cell>
          <cell r="I417">
            <v>1</v>
          </cell>
          <cell r="J417">
            <v>10</v>
          </cell>
          <cell r="K417">
            <v>102.93955979578713</v>
          </cell>
          <cell r="L417">
            <v>13395</v>
          </cell>
          <cell r="M417">
            <v>394</v>
          </cell>
          <cell r="N417">
            <v>893</v>
          </cell>
        </row>
        <row r="418">
          <cell r="B418">
            <v>409</v>
          </cell>
          <cell r="C418" t="str">
            <v>458 - LOWELL MIDDLESEX ACADEMY Charter School - METHUEN pupils</v>
          </cell>
          <cell r="D418">
            <v>458160181</v>
          </cell>
          <cell r="E418">
            <v>458</v>
          </cell>
          <cell r="F418">
            <v>160</v>
          </cell>
          <cell r="G418">
            <v>181</v>
          </cell>
          <cell r="H418">
            <v>1</v>
          </cell>
          <cell r="I418">
            <v>1</v>
          </cell>
          <cell r="J418">
            <v>7</v>
          </cell>
          <cell r="K418">
            <v>106.74449559766697</v>
          </cell>
          <cell r="L418">
            <v>11414</v>
          </cell>
          <cell r="M418">
            <v>770</v>
          </cell>
          <cell r="N418">
            <v>893</v>
          </cell>
        </row>
        <row r="419">
          <cell r="B419">
            <v>410</v>
          </cell>
          <cell r="C419" t="str">
            <v>458 - LOWELL MIDDLESEX ACADEMY Charter School - TYNGSBOROUGH pupils</v>
          </cell>
          <cell r="D419">
            <v>458160301</v>
          </cell>
          <cell r="E419">
            <v>458</v>
          </cell>
          <cell r="F419">
            <v>160</v>
          </cell>
          <cell r="G419">
            <v>301</v>
          </cell>
          <cell r="H419">
            <v>1</v>
          </cell>
          <cell r="I419">
            <v>1</v>
          </cell>
          <cell r="J419">
            <v>7</v>
          </cell>
          <cell r="K419">
            <v>136.07509882226583</v>
          </cell>
          <cell r="L419">
            <v>11414</v>
          </cell>
          <cell r="M419">
            <v>4118</v>
          </cell>
          <cell r="N419">
            <v>893</v>
          </cell>
        </row>
        <row r="420">
          <cell r="B420">
            <v>411</v>
          </cell>
          <cell r="C420" t="str">
            <v>458 - LOWELL MIDDLESEX ACADEMY Charter School - WILMINGTON pupils</v>
          </cell>
          <cell r="D420">
            <v>458160342</v>
          </cell>
          <cell r="E420">
            <v>458</v>
          </cell>
          <cell r="F420">
            <v>160</v>
          </cell>
          <cell r="G420">
            <v>342</v>
          </cell>
          <cell r="H420">
            <v>1</v>
          </cell>
          <cell r="I420">
            <v>1</v>
          </cell>
          <cell r="J420">
            <v>1</v>
          </cell>
          <cell r="K420">
            <v>155.48519035698942</v>
          </cell>
          <cell r="L420">
            <v>10127</v>
          </cell>
          <cell r="M420">
            <v>5619</v>
          </cell>
          <cell r="N420">
            <v>893</v>
          </cell>
        </row>
        <row r="421">
          <cell r="B421">
            <v>412</v>
          </cell>
          <cell r="C421" t="str">
            <v>463 - KIPP ACADEMY BOSTON Charter School - BOSTON pupils</v>
          </cell>
          <cell r="D421">
            <v>463035035</v>
          </cell>
          <cell r="E421">
            <v>463</v>
          </cell>
          <cell r="F421">
            <v>35</v>
          </cell>
          <cell r="G421">
            <v>35</v>
          </cell>
          <cell r="H421">
            <v>1</v>
          </cell>
          <cell r="I421">
            <v>1.0780000000000001</v>
          </cell>
          <cell r="J421">
            <v>10</v>
          </cell>
          <cell r="K421">
            <v>135.15501759350991</v>
          </cell>
          <cell r="L421">
            <v>13079</v>
          </cell>
          <cell r="M421">
            <v>4598</v>
          </cell>
          <cell r="N421">
            <v>893</v>
          </cell>
        </row>
        <row r="422">
          <cell r="B422">
            <v>413</v>
          </cell>
          <cell r="C422" t="str">
            <v>463 - KIPP ACADEMY BOSTON Charter School - NEWTON pupils</v>
          </cell>
          <cell r="D422">
            <v>463035207</v>
          </cell>
          <cell r="E422">
            <v>463</v>
          </cell>
          <cell r="F422">
            <v>35</v>
          </cell>
          <cell r="G422">
            <v>207</v>
          </cell>
          <cell r="H422">
            <v>1</v>
          </cell>
          <cell r="I422">
            <v>1.0780000000000001</v>
          </cell>
          <cell r="J422">
            <v>10</v>
          </cell>
          <cell r="K422">
            <v>164.64323654419587</v>
          </cell>
          <cell r="L422">
            <v>13576</v>
          </cell>
          <cell r="M422">
            <v>8776</v>
          </cell>
          <cell r="N422">
            <v>893</v>
          </cell>
        </row>
        <row r="423">
          <cell r="B423">
            <v>414</v>
          </cell>
          <cell r="C423" t="str">
            <v>464 - MARBLEHEAD COMMUNITY Charter School - LYNN pupils</v>
          </cell>
          <cell r="D423">
            <v>464168163</v>
          </cell>
          <cell r="E423">
            <v>464</v>
          </cell>
          <cell r="F423">
            <v>168</v>
          </cell>
          <cell r="G423">
            <v>163</v>
          </cell>
          <cell r="H423">
            <v>1</v>
          </cell>
          <cell r="I423">
            <v>1</v>
          </cell>
          <cell r="J423">
            <v>4</v>
          </cell>
          <cell r="K423">
            <v>104.22385689606564</v>
          </cell>
          <cell r="L423">
            <v>9249</v>
          </cell>
          <cell r="M423">
            <v>391</v>
          </cell>
          <cell r="N423">
            <v>893</v>
          </cell>
        </row>
        <row r="424">
          <cell r="B424">
            <v>415</v>
          </cell>
          <cell r="C424" t="str">
            <v>464 - MARBLEHEAD COMMUNITY Charter School - MARBLEHEAD pupils</v>
          </cell>
          <cell r="D424">
            <v>464168168</v>
          </cell>
          <cell r="E424">
            <v>464</v>
          </cell>
          <cell r="F424">
            <v>168</v>
          </cell>
          <cell r="G424">
            <v>168</v>
          </cell>
          <cell r="H424">
            <v>1</v>
          </cell>
          <cell r="I424">
            <v>1</v>
          </cell>
          <cell r="J424">
            <v>2</v>
          </cell>
          <cell r="K424">
            <v>151.64972803674169</v>
          </cell>
          <cell r="L424">
            <v>8868</v>
          </cell>
          <cell r="M424">
            <v>4580</v>
          </cell>
          <cell r="N424">
            <v>893</v>
          </cell>
        </row>
        <row r="425">
          <cell r="B425">
            <v>416</v>
          </cell>
          <cell r="C425" t="str">
            <v>464 - MARBLEHEAD COMMUNITY Charter School - NAHANT pupils</v>
          </cell>
          <cell r="D425">
            <v>464168196</v>
          </cell>
          <cell r="E425">
            <v>464</v>
          </cell>
          <cell r="F425">
            <v>168</v>
          </cell>
          <cell r="G425">
            <v>196</v>
          </cell>
          <cell r="H425">
            <v>1</v>
          </cell>
          <cell r="I425">
            <v>1</v>
          </cell>
          <cell r="J425">
            <v>1</v>
          </cell>
          <cell r="K425">
            <v>150.97623780447501</v>
          </cell>
          <cell r="L425">
            <v>8580</v>
          </cell>
          <cell r="M425">
            <v>4374</v>
          </cell>
          <cell r="N425">
            <v>893</v>
          </cell>
        </row>
        <row r="426">
          <cell r="B426">
            <v>417</v>
          </cell>
          <cell r="C426" t="str">
            <v>464 - MARBLEHEAD COMMUNITY Charter School - PEABODY pupils</v>
          </cell>
          <cell r="D426">
            <v>464168229</v>
          </cell>
          <cell r="E426">
            <v>464</v>
          </cell>
          <cell r="F426">
            <v>168</v>
          </cell>
          <cell r="G426">
            <v>229</v>
          </cell>
          <cell r="H426">
            <v>1</v>
          </cell>
          <cell r="I426">
            <v>1</v>
          </cell>
          <cell r="J426">
            <v>5</v>
          </cell>
          <cell r="K426">
            <v>117.24185122474483</v>
          </cell>
          <cell r="L426">
            <v>9288</v>
          </cell>
          <cell r="M426">
            <v>1601</v>
          </cell>
          <cell r="N426">
            <v>893</v>
          </cell>
        </row>
        <row r="427">
          <cell r="B427">
            <v>418</v>
          </cell>
          <cell r="C427" t="str">
            <v>464 - MARBLEHEAD COMMUNITY Charter School - SALEM pupils</v>
          </cell>
          <cell r="D427">
            <v>464168258</v>
          </cell>
          <cell r="E427">
            <v>464</v>
          </cell>
          <cell r="F427">
            <v>168</v>
          </cell>
          <cell r="G427">
            <v>258</v>
          </cell>
          <cell r="H427">
            <v>1</v>
          </cell>
          <cell r="I427">
            <v>1</v>
          </cell>
          <cell r="J427">
            <v>8</v>
          </cell>
          <cell r="K427">
            <v>131.92311579508396</v>
          </cell>
          <cell r="L427">
            <v>10068</v>
          </cell>
          <cell r="M427">
            <v>3214</v>
          </cell>
          <cell r="N427">
            <v>893</v>
          </cell>
        </row>
        <row r="428">
          <cell r="B428">
            <v>419</v>
          </cell>
          <cell r="C428" t="str">
            <v>464 - MARBLEHEAD COMMUNITY Charter School - SWAMPSCOTT pupils</v>
          </cell>
          <cell r="D428">
            <v>464168291</v>
          </cell>
          <cell r="E428">
            <v>464</v>
          </cell>
          <cell r="F428">
            <v>168</v>
          </cell>
          <cell r="G428">
            <v>291</v>
          </cell>
          <cell r="H428">
            <v>1</v>
          </cell>
          <cell r="I428">
            <v>1</v>
          </cell>
          <cell r="J428">
            <v>1</v>
          </cell>
          <cell r="K428">
            <v>161.06551716791969</v>
          </cell>
          <cell r="L428">
            <v>8610</v>
          </cell>
          <cell r="M428">
            <v>5258</v>
          </cell>
          <cell r="N428">
            <v>893</v>
          </cell>
        </row>
        <row r="429">
          <cell r="B429">
            <v>420</v>
          </cell>
          <cell r="C429" t="str">
            <v>466 - MARTHA'S VINEYARD Charter School - MARTHAS VINEYARD District - FALMOUTH pupils</v>
          </cell>
          <cell r="D429">
            <v>466700096</v>
          </cell>
          <cell r="E429">
            <v>466</v>
          </cell>
          <cell r="F429">
            <v>700</v>
          </cell>
          <cell r="G429">
            <v>96</v>
          </cell>
          <cell r="H429">
            <v>2</v>
          </cell>
          <cell r="I429">
            <v>1</v>
          </cell>
          <cell r="J429">
            <v>1</v>
          </cell>
          <cell r="K429">
            <v>154.06617459770459</v>
          </cell>
          <cell r="L429">
            <v>10127</v>
          </cell>
          <cell r="M429">
            <v>5475</v>
          </cell>
          <cell r="N429">
            <v>893</v>
          </cell>
        </row>
        <row r="430">
          <cell r="B430">
            <v>421</v>
          </cell>
          <cell r="C430" t="str">
            <v>466 - MARTHA'S VINEYARD Charter School - MARTHAS VINEYARD District - MARTHAS VINEYARD pupils</v>
          </cell>
          <cell r="D430">
            <v>466700700</v>
          </cell>
          <cell r="E430">
            <v>466</v>
          </cell>
          <cell r="F430">
            <v>700</v>
          </cell>
          <cell r="G430">
            <v>700</v>
          </cell>
          <cell r="H430">
            <v>2</v>
          </cell>
          <cell r="I430">
            <v>1</v>
          </cell>
          <cell r="J430">
            <v>9</v>
          </cell>
          <cell r="K430">
            <v>211.08120032019769</v>
          </cell>
          <cell r="L430">
            <v>11757</v>
          </cell>
          <cell r="M430">
            <v>13060</v>
          </cell>
          <cell r="N430">
            <v>893</v>
          </cell>
        </row>
        <row r="431">
          <cell r="B431">
            <v>422</v>
          </cell>
          <cell r="C431" t="str">
            <v>466 - MARTHA'S VINEYARD Charter School - UPISLAND District - EDGARTOWN pupils</v>
          </cell>
          <cell r="D431">
            <v>466774089</v>
          </cell>
          <cell r="E431">
            <v>466</v>
          </cell>
          <cell r="F431">
            <v>774</v>
          </cell>
          <cell r="G431">
            <v>89</v>
          </cell>
          <cell r="H431">
            <v>2</v>
          </cell>
          <cell r="I431">
            <v>1</v>
          </cell>
          <cell r="J431">
            <v>9</v>
          </cell>
          <cell r="K431">
            <v>260.91534219747746</v>
          </cell>
          <cell r="L431">
            <v>10697</v>
          </cell>
          <cell r="M431">
            <v>17213</v>
          </cell>
          <cell r="N431">
            <v>893</v>
          </cell>
        </row>
        <row r="432">
          <cell r="B432">
            <v>423</v>
          </cell>
          <cell r="C432" t="str">
            <v>466 - MARTHA'S VINEYARD Charter School - UPISLAND District - OAK BLUFFS pupils</v>
          </cell>
          <cell r="D432">
            <v>466774221</v>
          </cell>
          <cell r="E432">
            <v>466</v>
          </cell>
          <cell r="F432">
            <v>774</v>
          </cell>
          <cell r="G432">
            <v>221</v>
          </cell>
          <cell r="H432">
            <v>2</v>
          </cell>
          <cell r="I432">
            <v>1</v>
          </cell>
          <cell r="J432">
            <v>10</v>
          </cell>
          <cell r="K432">
            <v>210.59416536311866</v>
          </cell>
          <cell r="L432">
            <v>10882</v>
          </cell>
          <cell r="M432">
            <v>12035</v>
          </cell>
          <cell r="N432">
            <v>893</v>
          </cell>
        </row>
        <row r="433">
          <cell r="B433">
            <v>424</v>
          </cell>
          <cell r="C433" t="str">
            <v>466 - MARTHA'S VINEYARD Charter School - UPISLAND District - TISBURY pupils</v>
          </cell>
          <cell r="D433">
            <v>466774296</v>
          </cell>
          <cell r="E433">
            <v>466</v>
          </cell>
          <cell r="F433">
            <v>774</v>
          </cell>
          <cell r="G433">
            <v>296</v>
          </cell>
          <cell r="H433">
            <v>2</v>
          </cell>
          <cell r="I433">
            <v>1</v>
          </cell>
          <cell r="J433">
            <v>9</v>
          </cell>
          <cell r="K433">
            <v>228.27650687529464</v>
          </cell>
          <cell r="L433">
            <v>10264</v>
          </cell>
          <cell r="M433">
            <v>13166</v>
          </cell>
          <cell r="N433">
            <v>893</v>
          </cell>
        </row>
        <row r="434">
          <cell r="B434">
            <v>425</v>
          </cell>
          <cell r="C434" t="str">
            <v>466 - MARTHA'S VINEYARD Charter School - UPISLAND District - UPISLAND pupils</v>
          </cell>
          <cell r="D434">
            <v>466774774</v>
          </cell>
          <cell r="E434">
            <v>466</v>
          </cell>
          <cell r="F434">
            <v>774</v>
          </cell>
          <cell r="G434">
            <v>774</v>
          </cell>
          <cell r="H434">
            <v>2</v>
          </cell>
          <cell r="I434">
            <v>1</v>
          </cell>
          <cell r="J434">
            <v>7</v>
          </cell>
          <cell r="K434">
            <v>308.65660282080694</v>
          </cell>
          <cell r="L434">
            <v>10012</v>
          </cell>
          <cell r="M434">
            <v>20891</v>
          </cell>
          <cell r="N434">
            <v>893</v>
          </cell>
        </row>
        <row r="435">
          <cell r="B435">
            <v>426</v>
          </cell>
          <cell r="C435" t="str">
            <v>469 - MATCH Charter School - BOSTON pupils</v>
          </cell>
          <cell r="D435">
            <v>469035035</v>
          </cell>
          <cell r="E435">
            <v>469</v>
          </cell>
          <cell r="F435">
            <v>35</v>
          </cell>
          <cell r="G435">
            <v>35</v>
          </cell>
          <cell r="H435">
            <v>1</v>
          </cell>
          <cell r="I435">
            <v>1.0780000000000001</v>
          </cell>
          <cell r="J435">
            <v>10</v>
          </cell>
          <cell r="K435">
            <v>135.15501759350991</v>
          </cell>
          <cell r="L435">
            <v>13186</v>
          </cell>
          <cell r="M435">
            <v>4636</v>
          </cell>
          <cell r="N435">
            <v>893</v>
          </cell>
        </row>
        <row r="436">
          <cell r="B436">
            <v>427</v>
          </cell>
          <cell r="C436" t="str">
            <v>469 - MATCH Charter School - CHELSEA pupils</v>
          </cell>
          <cell r="D436">
            <v>469035057</v>
          </cell>
          <cell r="E436">
            <v>469</v>
          </cell>
          <cell r="F436">
            <v>35</v>
          </cell>
          <cell r="G436">
            <v>57</v>
          </cell>
          <cell r="H436">
            <v>1</v>
          </cell>
          <cell r="I436">
            <v>1.0780000000000001</v>
          </cell>
          <cell r="J436">
            <v>10</v>
          </cell>
          <cell r="K436">
            <v>105.08946058749589</v>
          </cell>
          <cell r="L436">
            <v>13576</v>
          </cell>
          <cell r="M436">
            <v>691</v>
          </cell>
          <cell r="N436">
            <v>893</v>
          </cell>
        </row>
        <row r="437">
          <cell r="B437">
            <v>428</v>
          </cell>
          <cell r="C437" t="str">
            <v>469 - MATCH Charter School - EVERETT pupils</v>
          </cell>
          <cell r="D437">
            <v>469035093</v>
          </cell>
          <cell r="E437">
            <v>469</v>
          </cell>
          <cell r="F437">
            <v>35</v>
          </cell>
          <cell r="G437">
            <v>93</v>
          </cell>
          <cell r="H437">
            <v>1</v>
          </cell>
          <cell r="I437">
            <v>1.0780000000000001</v>
          </cell>
          <cell r="J437">
            <v>1</v>
          </cell>
          <cell r="K437">
            <v>102.86320779598445</v>
          </cell>
          <cell r="L437">
            <v>10780</v>
          </cell>
          <cell r="M437">
            <v>309</v>
          </cell>
          <cell r="N437">
            <v>893</v>
          </cell>
        </row>
        <row r="438">
          <cell r="B438">
            <v>429</v>
          </cell>
          <cell r="C438" t="str">
            <v>469 - MATCH Charter School - QUINCY pupils</v>
          </cell>
          <cell r="D438">
            <v>469035243</v>
          </cell>
          <cell r="E438">
            <v>469</v>
          </cell>
          <cell r="F438">
            <v>35</v>
          </cell>
          <cell r="G438">
            <v>243</v>
          </cell>
          <cell r="H438">
            <v>1</v>
          </cell>
          <cell r="I438">
            <v>1.0780000000000001</v>
          </cell>
          <cell r="J438">
            <v>10</v>
          </cell>
          <cell r="K438">
            <v>123.603106514578</v>
          </cell>
          <cell r="L438">
            <v>15045</v>
          </cell>
          <cell r="M438">
            <v>3551</v>
          </cell>
          <cell r="N438">
            <v>893</v>
          </cell>
        </row>
        <row r="439">
          <cell r="B439">
            <v>430</v>
          </cell>
          <cell r="C439" t="str">
            <v>469 - MATCH Charter School - RANDOLPH pupils</v>
          </cell>
          <cell r="D439">
            <v>469035244</v>
          </cell>
          <cell r="E439">
            <v>469</v>
          </cell>
          <cell r="F439">
            <v>35</v>
          </cell>
          <cell r="G439">
            <v>244</v>
          </cell>
          <cell r="H439">
            <v>1</v>
          </cell>
          <cell r="I439">
            <v>1.0780000000000001</v>
          </cell>
          <cell r="J439">
            <v>1</v>
          </cell>
          <cell r="K439">
            <v>140.51894054759615</v>
          </cell>
          <cell r="L439">
            <v>8944</v>
          </cell>
          <cell r="M439">
            <v>3624</v>
          </cell>
          <cell r="N439">
            <v>893</v>
          </cell>
        </row>
        <row r="440">
          <cell r="B440">
            <v>431</v>
          </cell>
          <cell r="C440" t="str">
            <v>470 - MYSTIC VALLEY REGIONAL Charter School - BOSTON pupils</v>
          </cell>
          <cell r="D440">
            <v>470165035</v>
          </cell>
          <cell r="E440">
            <v>470</v>
          </cell>
          <cell r="F440">
            <v>165</v>
          </cell>
          <cell r="G440">
            <v>35</v>
          </cell>
          <cell r="H440">
            <v>1</v>
          </cell>
          <cell r="I440">
            <v>1.0349999999999999</v>
          </cell>
          <cell r="J440">
            <v>1</v>
          </cell>
          <cell r="K440">
            <v>135.15501759350991</v>
          </cell>
          <cell r="L440">
            <v>9001</v>
          </cell>
          <cell r="M440">
            <v>3164</v>
          </cell>
          <cell r="N440">
            <v>893</v>
          </cell>
        </row>
        <row r="441">
          <cell r="B441">
            <v>432</v>
          </cell>
          <cell r="C441" t="str">
            <v>470 - MYSTIC VALLEY REGIONAL Charter School - BURLINGTON pupils</v>
          </cell>
          <cell r="D441">
            <v>470165048</v>
          </cell>
          <cell r="E441">
            <v>470</v>
          </cell>
          <cell r="F441">
            <v>165</v>
          </cell>
          <cell r="G441">
            <v>48</v>
          </cell>
          <cell r="H441">
            <v>1</v>
          </cell>
          <cell r="I441">
            <v>1.0349999999999999</v>
          </cell>
          <cell r="J441">
            <v>1</v>
          </cell>
          <cell r="K441">
            <v>179.47052571432869</v>
          </cell>
          <cell r="L441">
            <v>8650</v>
          </cell>
          <cell r="M441">
            <v>6874</v>
          </cell>
          <cell r="N441">
            <v>893</v>
          </cell>
        </row>
        <row r="442">
          <cell r="B442">
            <v>433</v>
          </cell>
          <cell r="C442" t="str">
            <v>470 - MYSTIC VALLEY REGIONAL Charter School - CHELSEA pupils</v>
          </cell>
          <cell r="D442">
            <v>470165057</v>
          </cell>
          <cell r="E442">
            <v>470</v>
          </cell>
          <cell r="F442">
            <v>165</v>
          </cell>
          <cell r="G442">
            <v>57</v>
          </cell>
          <cell r="H442">
            <v>1</v>
          </cell>
          <cell r="I442">
            <v>1.0349999999999999</v>
          </cell>
          <cell r="J442">
            <v>5</v>
          </cell>
          <cell r="K442">
            <v>105.08946058749589</v>
          </cell>
          <cell r="L442">
            <v>10598</v>
          </cell>
          <cell r="M442">
            <v>539</v>
          </cell>
          <cell r="N442">
            <v>893</v>
          </cell>
        </row>
        <row r="443">
          <cell r="B443">
            <v>434</v>
          </cell>
          <cell r="C443" t="str">
            <v>470 - MYSTIC VALLEY REGIONAL Charter School - EVERETT pupils</v>
          </cell>
          <cell r="D443">
            <v>470165093</v>
          </cell>
          <cell r="E443">
            <v>470</v>
          </cell>
          <cell r="F443">
            <v>165</v>
          </cell>
          <cell r="G443">
            <v>93</v>
          </cell>
          <cell r="H443">
            <v>1</v>
          </cell>
          <cell r="I443">
            <v>1.0349999999999999</v>
          </cell>
          <cell r="J443">
            <v>8</v>
          </cell>
          <cell r="K443">
            <v>102.86320779598445</v>
          </cell>
          <cell r="L443">
            <v>10700</v>
          </cell>
          <cell r="M443">
            <v>306</v>
          </cell>
          <cell r="N443">
            <v>893</v>
          </cell>
        </row>
        <row r="444">
          <cell r="B444">
            <v>435</v>
          </cell>
          <cell r="C444" t="str">
            <v>470 - MYSTIC VALLEY REGIONAL Charter School - LYNN pupils</v>
          </cell>
          <cell r="D444">
            <v>470165163</v>
          </cell>
          <cell r="E444">
            <v>470</v>
          </cell>
          <cell r="F444">
            <v>165</v>
          </cell>
          <cell r="G444">
            <v>163</v>
          </cell>
          <cell r="H444">
            <v>1</v>
          </cell>
          <cell r="I444">
            <v>1.0349999999999999</v>
          </cell>
          <cell r="J444">
            <v>10</v>
          </cell>
          <cell r="K444">
            <v>104.22385689606564</v>
          </cell>
          <cell r="L444">
            <v>11440</v>
          </cell>
          <cell r="M444">
            <v>483</v>
          </cell>
          <cell r="N444">
            <v>893</v>
          </cell>
        </row>
        <row r="445">
          <cell r="B445">
            <v>436</v>
          </cell>
          <cell r="C445" t="str">
            <v>470 - MYSTIC VALLEY REGIONAL Charter School - MALDEN pupils</v>
          </cell>
          <cell r="D445">
            <v>470165165</v>
          </cell>
          <cell r="E445">
            <v>470</v>
          </cell>
          <cell r="F445">
            <v>165</v>
          </cell>
          <cell r="G445">
            <v>165</v>
          </cell>
          <cell r="H445">
            <v>1</v>
          </cell>
          <cell r="I445">
            <v>1.0349999999999999</v>
          </cell>
          <cell r="J445">
            <v>6</v>
          </cell>
          <cell r="K445">
            <v>105.45274261995819</v>
          </cell>
          <cell r="L445">
            <v>10324</v>
          </cell>
          <cell r="M445">
            <v>563</v>
          </cell>
          <cell r="N445">
            <v>893</v>
          </cell>
        </row>
        <row r="446">
          <cell r="B446">
            <v>437</v>
          </cell>
          <cell r="C446" t="str">
            <v>470 - MYSTIC VALLEY REGIONAL Charter School - MEDFORD pupils</v>
          </cell>
          <cell r="D446">
            <v>470165176</v>
          </cell>
          <cell r="E446">
            <v>470</v>
          </cell>
          <cell r="F446">
            <v>165</v>
          </cell>
          <cell r="G446">
            <v>176</v>
          </cell>
          <cell r="H446">
            <v>1</v>
          </cell>
          <cell r="I446">
            <v>1.0349999999999999</v>
          </cell>
          <cell r="J446">
            <v>4</v>
          </cell>
          <cell r="K446">
            <v>133.03185416053941</v>
          </cell>
          <cell r="L446">
            <v>9925</v>
          </cell>
          <cell r="M446">
            <v>3278</v>
          </cell>
          <cell r="N446">
            <v>893</v>
          </cell>
        </row>
        <row r="447">
          <cell r="B447">
            <v>438</v>
          </cell>
          <cell r="C447" t="str">
            <v>470 - MYSTIC VALLEY REGIONAL Charter School - MELROSE pupils</v>
          </cell>
          <cell r="D447">
            <v>470165178</v>
          </cell>
          <cell r="E447">
            <v>470</v>
          </cell>
          <cell r="F447">
            <v>165</v>
          </cell>
          <cell r="G447">
            <v>178</v>
          </cell>
          <cell r="H447">
            <v>1</v>
          </cell>
          <cell r="I447">
            <v>1.0349999999999999</v>
          </cell>
          <cell r="J447">
            <v>2</v>
          </cell>
          <cell r="K447">
            <v>110.42171456845485</v>
          </cell>
          <cell r="L447">
            <v>9698</v>
          </cell>
          <cell r="M447">
            <v>1011</v>
          </cell>
          <cell r="N447">
            <v>893</v>
          </cell>
        </row>
        <row r="448">
          <cell r="B448">
            <v>439</v>
          </cell>
          <cell r="C448" t="str">
            <v>470 - MYSTIC VALLEY REGIONAL Charter School - PEABODY pupils</v>
          </cell>
          <cell r="D448">
            <v>470165229</v>
          </cell>
          <cell r="E448">
            <v>470</v>
          </cell>
          <cell r="F448">
            <v>165</v>
          </cell>
          <cell r="G448">
            <v>229</v>
          </cell>
          <cell r="H448">
            <v>1</v>
          </cell>
          <cell r="I448">
            <v>1.0349999999999999</v>
          </cell>
          <cell r="J448">
            <v>1</v>
          </cell>
          <cell r="K448">
            <v>117.24185122474483</v>
          </cell>
          <cell r="L448">
            <v>9914</v>
          </cell>
          <cell r="M448">
            <v>1709</v>
          </cell>
          <cell r="N448">
            <v>893</v>
          </cell>
        </row>
        <row r="449">
          <cell r="B449">
            <v>440</v>
          </cell>
          <cell r="C449" t="str">
            <v>470 - MYSTIC VALLEY REGIONAL Charter School - READING pupils</v>
          </cell>
          <cell r="D449">
            <v>470165246</v>
          </cell>
          <cell r="E449">
            <v>470</v>
          </cell>
          <cell r="F449">
            <v>165</v>
          </cell>
          <cell r="G449">
            <v>246</v>
          </cell>
          <cell r="H449">
            <v>1</v>
          </cell>
          <cell r="I449">
            <v>1.0349999999999999</v>
          </cell>
          <cell r="J449">
            <v>1</v>
          </cell>
          <cell r="K449">
            <v>128.24411908010259</v>
          </cell>
          <cell r="L449">
            <v>10420</v>
          </cell>
          <cell r="M449">
            <v>2943</v>
          </cell>
          <cell r="N449">
            <v>893</v>
          </cell>
        </row>
        <row r="450">
          <cell r="B450">
            <v>441</v>
          </cell>
          <cell r="C450" t="str">
            <v>470 - MYSTIC VALLEY REGIONAL Charter School - REVERE pupils</v>
          </cell>
          <cell r="D450">
            <v>470165248</v>
          </cell>
          <cell r="E450">
            <v>470</v>
          </cell>
          <cell r="F450">
            <v>165</v>
          </cell>
          <cell r="G450">
            <v>248</v>
          </cell>
          <cell r="H450">
            <v>1</v>
          </cell>
          <cell r="I450">
            <v>1.0349999999999999</v>
          </cell>
          <cell r="J450">
            <v>5</v>
          </cell>
          <cell r="K450">
            <v>109.88610158097696</v>
          </cell>
          <cell r="L450">
            <v>10136</v>
          </cell>
          <cell r="M450">
            <v>1002</v>
          </cell>
          <cell r="N450">
            <v>893</v>
          </cell>
        </row>
        <row r="451">
          <cell r="B451">
            <v>442</v>
          </cell>
          <cell r="C451" t="str">
            <v>470 - MYSTIC VALLEY REGIONAL Charter School - SAUGUS pupils</v>
          </cell>
          <cell r="D451">
            <v>470165262</v>
          </cell>
          <cell r="E451">
            <v>470</v>
          </cell>
          <cell r="F451">
            <v>165</v>
          </cell>
          <cell r="G451">
            <v>262</v>
          </cell>
          <cell r="H451">
            <v>1</v>
          </cell>
          <cell r="I451">
            <v>1.0349999999999999</v>
          </cell>
          <cell r="J451">
            <v>3</v>
          </cell>
          <cell r="K451">
            <v>146.10337393977571</v>
          </cell>
          <cell r="L451">
            <v>10065</v>
          </cell>
          <cell r="M451">
            <v>4640</v>
          </cell>
          <cell r="N451">
            <v>893</v>
          </cell>
        </row>
        <row r="452">
          <cell r="B452">
            <v>443</v>
          </cell>
          <cell r="C452" t="str">
            <v>470 - MYSTIC VALLEY REGIONAL Charter School - SOMERVILLE pupils</v>
          </cell>
          <cell r="D452">
            <v>470165274</v>
          </cell>
          <cell r="E452">
            <v>470</v>
          </cell>
          <cell r="F452">
            <v>165</v>
          </cell>
          <cell r="G452">
            <v>274</v>
          </cell>
          <cell r="H452">
            <v>1</v>
          </cell>
          <cell r="I452">
            <v>1.0349999999999999</v>
          </cell>
          <cell r="J452">
            <v>1</v>
          </cell>
          <cell r="K452">
            <v>148.3444863021623</v>
          </cell>
          <cell r="L452">
            <v>9001</v>
          </cell>
          <cell r="M452">
            <v>4351</v>
          </cell>
          <cell r="N452">
            <v>893</v>
          </cell>
        </row>
        <row r="453">
          <cell r="B453">
            <v>444</v>
          </cell>
          <cell r="C453" t="str">
            <v>470 - MYSTIC VALLEY REGIONAL Charter School - STONEHAM pupils</v>
          </cell>
          <cell r="D453">
            <v>470165284</v>
          </cell>
          <cell r="E453">
            <v>470</v>
          </cell>
          <cell r="F453">
            <v>165</v>
          </cell>
          <cell r="G453">
            <v>284</v>
          </cell>
          <cell r="H453">
            <v>1</v>
          </cell>
          <cell r="I453">
            <v>1.0349999999999999</v>
          </cell>
          <cell r="J453">
            <v>1</v>
          </cell>
          <cell r="K453">
            <v>134.04487872407773</v>
          </cell>
          <cell r="L453">
            <v>9459</v>
          </cell>
          <cell r="M453">
            <v>3220</v>
          </cell>
          <cell r="N453">
            <v>893</v>
          </cell>
        </row>
        <row r="454">
          <cell r="B454">
            <v>445</v>
          </cell>
          <cell r="C454" t="str">
            <v>470 - MYSTIC VALLEY REGIONAL Charter School - WAKEFIELD pupils</v>
          </cell>
          <cell r="D454">
            <v>470165305</v>
          </cell>
          <cell r="E454">
            <v>470</v>
          </cell>
          <cell r="F454">
            <v>165</v>
          </cell>
          <cell r="G454">
            <v>305</v>
          </cell>
          <cell r="H454">
            <v>1</v>
          </cell>
          <cell r="I454">
            <v>1.0349999999999999</v>
          </cell>
          <cell r="J454">
            <v>2</v>
          </cell>
          <cell r="K454">
            <v>132.61862429713631</v>
          </cell>
          <cell r="L454">
            <v>9621</v>
          </cell>
          <cell r="M454">
            <v>3138</v>
          </cell>
          <cell r="N454">
            <v>893</v>
          </cell>
        </row>
        <row r="455">
          <cell r="B455">
            <v>446</v>
          </cell>
          <cell r="C455" t="str">
            <v>470 - MYSTIC VALLEY REGIONAL Charter School - WATERTOWN pupils</v>
          </cell>
          <cell r="D455">
            <v>470165314</v>
          </cell>
          <cell r="E455">
            <v>470</v>
          </cell>
          <cell r="F455">
            <v>165</v>
          </cell>
          <cell r="G455">
            <v>314</v>
          </cell>
          <cell r="H455">
            <v>1</v>
          </cell>
          <cell r="I455">
            <v>1.0349999999999999</v>
          </cell>
          <cell r="J455">
            <v>10</v>
          </cell>
          <cell r="K455">
            <v>177.58259564059279</v>
          </cell>
          <cell r="L455">
            <v>14528</v>
          </cell>
          <cell r="M455">
            <v>11271</v>
          </cell>
          <cell r="N455">
            <v>893</v>
          </cell>
        </row>
        <row r="456">
          <cell r="B456">
            <v>447</v>
          </cell>
          <cell r="C456" t="str">
            <v>470 - MYSTIC VALLEY REGIONAL Charter School - WILMINGTON pupils</v>
          </cell>
          <cell r="D456">
            <v>470165342</v>
          </cell>
          <cell r="E456">
            <v>470</v>
          </cell>
          <cell r="F456">
            <v>165</v>
          </cell>
          <cell r="G456">
            <v>342</v>
          </cell>
          <cell r="H456">
            <v>1</v>
          </cell>
          <cell r="I456">
            <v>1.0349999999999999</v>
          </cell>
          <cell r="J456">
            <v>1</v>
          </cell>
          <cell r="K456">
            <v>155.48519035698942</v>
          </cell>
          <cell r="L456">
            <v>9256</v>
          </cell>
          <cell r="M456">
            <v>5136</v>
          </cell>
          <cell r="N456">
            <v>893</v>
          </cell>
        </row>
        <row r="457">
          <cell r="B457">
            <v>448</v>
          </cell>
          <cell r="C457" t="str">
            <v>470 - MYSTIC VALLEY REGIONAL Charter School - WINCHESTER pupils</v>
          </cell>
          <cell r="D457">
            <v>470165344</v>
          </cell>
          <cell r="E457">
            <v>470</v>
          </cell>
          <cell r="F457">
            <v>165</v>
          </cell>
          <cell r="G457">
            <v>344</v>
          </cell>
          <cell r="H457">
            <v>1</v>
          </cell>
          <cell r="I457">
            <v>1.0349999999999999</v>
          </cell>
          <cell r="J457">
            <v>1</v>
          </cell>
          <cell r="K457">
            <v>133.4779921297997</v>
          </cell>
          <cell r="L457">
            <v>9001</v>
          </cell>
          <cell r="M457">
            <v>3013</v>
          </cell>
          <cell r="N457">
            <v>893</v>
          </cell>
        </row>
        <row r="458">
          <cell r="B458">
            <v>449</v>
          </cell>
          <cell r="C458" t="str">
            <v>470 - MYSTIC VALLEY REGIONAL Charter School - WOBURN pupils</v>
          </cell>
          <cell r="D458">
            <v>470165347</v>
          </cell>
          <cell r="E458">
            <v>470</v>
          </cell>
          <cell r="F458">
            <v>165</v>
          </cell>
          <cell r="G458">
            <v>347</v>
          </cell>
          <cell r="H458">
            <v>1</v>
          </cell>
          <cell r="I458">
            <v>1.0349999999999999</v>
          </cell>
          <cell r="J458">
            <v>10</v>
          </cell>
          <cell r="K458">
            <v>143.32171010975702</v>
          </cell>
          <cell r="L458">
            <v>12474</v>
          </cell>
          <cell r="M458">
            <v>5404</v>
          </cell>
          <cell r="N458">
            <v>893</v>
          </cell>
        </row>
        <row r="459">
          <cell r="B459">
            <v>450</v>
          </cell>
          <cell r="C459" t="str">
            <v>474 - SIZER SCHOOL, A NORTH CENTRAL CHARTER ESSENTIAL SCHOOL Charter School - AUBURN pupils</v>
          </cell>
          <cell r="D459">
            <v>474097017</v>
          </cell>
          <cell r="E459">
            <v>474</v>
          </cell>
          <cell r="F459">
            <v>97</v>
          </cell>
          <cell r="G459">
            <v>17</v>
          </cell>
          <cell r="H459">
            <v>1</v>
          </cell>
          <cell r="I459">
            <v>1</v>
          </cell>
          <cell r="J459">
            <v>1</v>
          </cell>
          <cell r="K459">
            <v>128.79473601698882</v>
          </cell>
          <cell r="L459">
            <v>10127</v>
          </cell>
          <cell r="M459">
            <v>2916</v>
          </cell>
          <cell r="N459">
            <v>893</v>
          </cell>
        </row>
        <row r="460">
          <cell r="B460">
            <v>451</v>
          </cell>
          <cell r="C460" t="str">
            <v>474 - SIZER SCHOOL, A NORTH CENTRAL CHARTER ESSENTIAL SCHOOL Charter School - CHELSEA pupils</v>
          </cell>
          <cell r="D460">
            <v>474097057</v>
          </cell>
          <cell r="E460">
            <v>474</v>
          </cell>
          <cell r="F460">
            <v>97</v>
          </cell>
          <cell r="G460">
            <v>57</v>
          </cell>
          <cell r="H460">
            <v>1</v>
          </cell>
          <cell r="I460">
            <v>1</v>
          </cell>
          <cell r="J460">
            <v>10</v>
          </cell>
          <cell r="K460">
            <v>105.08946058749589</v>
          </cell>
          <cell r="L460">
            <v>14107</v>
          </cell>
          <cell r="M460">
            <v>718</v>
          </cell>
          <cell r="N460">
            <v>893</v>
          </cell>
        </row>
        <row r="461">
          <cell r="B461">
            <v>452</v>
          </cell>
          <cell r="C461" t="str">
            <v>474 - SIZER SCHOOL, A NORTH CENTRAL CHARTER ESSENTIAL SCHOOL Charter School - CLINTON pupils</v>
          </cell>
          <cell r="D461">
            <v>474097064</v>
          </cell>
          <cell r="E461">
            <v>474</v>
          </cell>
          <cell r="F461">
            <v>97</v>
          </cell>
          <cell r="G461">
            <v>64</v>
          </cell>
          <cell r="H461">
            <v>1</v>
          </cell>
          <cell r="I461">
            <v>1</v>
          </cell>
          <cell r="J461">
            <v>1</v>
          </cell>
          <cell r="K461">
            <v>115.9568547376564</v>
          </cell>
          <cell r="L461">
            <v>8410</v>
          </cell>
          <cell r="M461">
            <v>1342</v>
          </cell>
          <cell r="N461">
            <v>893</v>
          </cell>
        </row>
        <row r="462">
          <cell r="B462">
            <v>453</v>
          </cell>
          <cell r="C462" t="str">
            <v>474 - SIZER SCHOOL, A NORTH CENTRAL CHARTER ESSENTIAL SCHOOL Charter School - FITCHBURG pupils</v>
          </cell>
          <cell r="D462">
            <v>474097097</v>
          </cell>
          <cell r="E462">
            <v>474</v>
          </cell>
          <cell r="F462">
            <v>97</v>
          </cell>
          <cell r="G462">
            <v>97</v>
          </cell>
          <cell r="H462">
            <v>1</v>
          </cell>
          <cell r="I462">
            <v>1</v>
          </cell>
          <cell r="J462">
            <v>10</v>
          </cell>
          <cell r="K462">
            <v>100.04237931962446</v>
          </cell>
          <cell r="L462">
            <v>11575</v>
          </cell>
          <cell r="M462">
            <v>5</v>
          </cell>
          <cell r="N462">
            <v>893</v>
          </cell>
        </row>
        <row r="463">
          <cell r="B463">
            <v>454</v>
          </cell>
          <cell r="C463" t="str">
            <v>474 - SIZER SCHOOL, A NORTH CENTRAL CHARTER ESSENTIAL SCHOOL Charter School - GARDNER pupils</v>
          </cell>
          <cell r="D463">
            <v>474097103</v>
          </cell>
          <cell r="E463">
            <v>474</v>
          </cell>
          <cell r="F463">
            <v>97</v>
          </cell>
          <cell r="G463">
            <v>103</v>
          </cell>
          <cell r="H463">
            <v>1</v>
          </cell>
          <cell r="I463">
            <v>1</v>
          </cell>
          <cell r="J463">
            <v>8</v>
          </cell>
          <cell r="K463">
            <v>102.57072169699519</v>
          </cell>
          <cell r="L463">
            <v>10634</v>
          </cell>
          <cell r="M463">
            <v>273</v>
          </cell>
          <cell r="N463">
            <v>893</v>
          </cell>
        </row>
        <row r="464">
          <cell r="B464">
            <v>455</v>
          </cell>
          <cell r="C464" t="str">
            <v>474 - SIZER SCHOOL, A NORTH CENTRAL CHARTER ESSENTIAL SCHOOL Charter School - LEOMINSTER pupils</v>
          </cell>
          <cell r="D464">
            <v>474097153</v>
          </cell>
          <cell r="E464">
            <v>474</v>
          </cell>
          <cell r="F464">
            <v>97</v>
          </cell>
          <cell r="G464">
            <v>153</v>
          </cell>
          <cell r="H464">
            <v>1</v>
          </cell>
          <cell r="I464">
            <v>1</v>
          </cell>
          <cell r="J464">
            <v>6</v>
          </cell>
          <cell r="K464">
            <v>105.29114346768542</v>
          </cell>
          <cell r="L464">
            <v>10664</v>
          </cell>
          <cell r="M464">
            <v>564</v>
          </cell>
          <cell r="N464">
            <v>893</v>
          </cell>
        </row>
        <row r="465">
          <cell r="B465">
            <v>456</v>
          </cell>
          <cell r="C465" t="str">
            <v>474 - SIZER SCHOOL, A NORTH CENTRAL CHARTER ESSENTIAL SCHOOL Charter School - LUNENBURG pupils</v>
          </cell>
          <cell r="D465">
            <v>474097162</v>
          </cell>
          <cell r="E465">
            <v>474</v>
          </cell>
          <cell r="F465">
            <v>97</v>
          </cell>
          <cell r="G465">
            <v>162</v>
          </cell>
          <cell r="H465">
            <v>1</v>
          </cell>
          <cell r="I465">
            <v>1</v>
          </cell>
          <cell r="J465">
            <v>3</v>
          </cell>
          <cell r="K465">
            <v>126.44510088488019</v>
          </cell>
          <cell r="L465">
            <v>9819</v>
          </cell>
          <cell r="M465">
            <v>2597</v>
          </cell>
          <cell r="N465">
            <v>893</v>
          </cell>
        </row>
        <row r="466">
          <cell r="B466">
            <v>457</v>
          </cell>
          <cell r="C466" t="str">
            <v>474 - SIZER SCHOOL, A NORTH CENTRAL CHARTER ESSENTIAL SCHOOL Charter School - WINCHENDON pupils</v>
          </cell>
          <cell r="D466">
            <v>474097343</v>
          </cell>
          <cell r="E466">
            <v>474</v>
          </cell>
          <cell r="F466">
            <v>97</v>
          </cell>
          <cell r="G466">
            <v>343</v>
          </cell>
          <cell r="H466">
            <v>1</v>
          </cell>
          <cell r="I466">
            <v>1</v>
          </cell>
          <cell r="J466">
            <v>6</v>
          </cell>
          <cell r="K466">
            <v>110.50756174730374</v>
          </cell>
          <cell r="L466">
            <v>10574</v>
          </cell>
          <cell r="M466">
            <v>1111</v>
          </cell>
          <cell r="N466">
            <v>893</v>
          </cell>
        </row>
        <row r="467">
          <cell r="B467">
            <v>458</v>
          </cell>
          <cell r="C467" t="str">
            <v>474 - SIZER SCHOOL, A NORTH CENTRAL CHARTER ESSENTIAL SCHOOL Charter School - ACTON BOXBOROUGH pupils</v>
          </cell>
          <cell r="D467">
            <v>474097600</v>
          </cell>
          <cell r="E467">
            <v>474</v>
          </cell>
          <cell r="F467">
            <v>97</v>
          </cell>
          <cell r="G467">
            <v>600</v>
          </cell>
          <cell r="H467">
            <v>1</v>
          </cell>
          <cell r="I467">
            <v>1</v>
          </cell>
          <cell r="J467">
            <v>1</v>
          </cell>
          <cell r="K467">
            <v>140.89781789856295</v>
          </cell>
          <cell r="L467">
            <v>8410</v>
          </cell>
          <cell r="M467">
            <v>3440</v>
          </cell>
          <cell r="N467">
            <v>893</v>
          </cell>
        </row>
        <row r="468">
          <cell r="B468">
            <v>459</v>
          </cell>
          <cell r="C468" t="str">
            <v>474 - SIZER SCHOOL, A NORTH CENTRAL CHARTER ESSENTIAL SCHOOL Charter School - ASHBURNHAM WESTMINSTER pupils</v>
          </cell>
          <cell r="D468">
            <v>474097610</v>
          </cell>
          <cell r="E468">
            <v>474</v>
          </cell>
          <cell r="F468">
            <v>97</v>
          </cell>
          <cell r="G468">
            <v>610</v>
          </cell>
          <cell r="H468">
            <v>1</v>
          </cell>
          <cell r="I468">
            <v>1</v>
          </cell>
          <cell r="J468">
            <v>3</v>
          </cell>
          <cell r="K468">
            <v>119.37688742281172</v>
          </cell>
          <cell r="L468">
            <v>10744</v>
          </cell>
          <cell r="M468">
            <v>2082</v>
          </cell>
          <cell r="N468">
            <v>893</v>
          </cell>
        </row>
        <row r="469">
          <cell r="B469">
            <v>460</v>
          </cell>
          <cell r="C469" t="str">
            <v>474 - SIZER SCHOOL, A NORTH CENTRAL CHARTER ESSENTIAL SCHOOL Charter School - AYER SHIRLEY pupils</v>
          </cell>
          <cell r="D469">
            <v>474097616</v>
          </cell>
          <cell r="E469">
            <v>474</v>
          </cell>
          <cell r="F469">
            <v>97</v>
          </cell>
          <cell r="G469">
            <v>616</v>
          </cell>
          <cell r="H469">
            <v>1</v>
          </cell>
          <cell r="I469">
            <v>1</v>
          </cell>
          <cell r="J469">
            <v>1</v>
          </cell>
          <cell r="K469">
            <v>133.73337444954231</v>
          </cell>
          <cell r="L469">
            <v>10127</v>
          </cell>
          <cell r="M469">
            <v>3416</v>
          </cell>
          <cell r="N469">
            <v>893</v>
          </cell>
        </row>
        <row r="470">
          <cell r="B470">
            <v>461</v>
          </cell>
          <cell r="C470" t="str">
            <v>474 - SIZER SCHOOL, A NORTH CENTRAL CHARTER ESSENTIAL SCHOOL Charter School - NARRAGANSETT pupils</v>
          </cell>
          <cell r="D470">
            <v>474097720</v>
          </cell>
          <cell r="E470">
            <v>474</v>
          </cell>
          <cell r="F470">
            <v>97</v>
          </cell>
          <cell r="G470">
            <v>720</v>
          </cell>
          <cell r="H470">
            <v>1</v>
          </cell>
          <cell r="I470">
            <v>1</v>
          </cell>
          <cell r="J470">
            <v>3</v>
          </cell>
          <cell r="K470">
            <v>121.56865433856687</v>
          </cell>
          <cell r="L470">
            <v>9946</v>
          </cell>
          <cell r="M470">
            <v>2145</v>
          </cell>
          <cell r="N470">
            <v>893</v>
          </cell>
        </row>
        <row r="471">
          <cell r="B471">
            <v>462</v>
          </cell>
          <cell r="C471" t="str">
            <v>474 - SIZER SCHOOL, A NORTH CENTRAL CHARTER ESSENTIAL SCHOOL Charter School - NASHOBA pupils</v>
          </cell>
          <cell r="D471">
            <v>474097725</v>
          </cell>
          <cell r="E471">
            <v>474</v>
          </cell>
          <cell r="F471">
            <v>97</v>
          </cell>
          <cell r="G471">
            <v>725</v>
          </cell>
          <cell r="H471">
            <v>1</v>
          </cell>
          <cell r="I471">
            <v>1</v>
          </cell>
          <cell r="J471">
            <v>1</v>
          </cell>
          <cell r="K471">
            <v>128.69534004474232</v>
          </cell>
          <cell r="L471">
            <v>10127</v>
          </cell>
          <cell r="M471">
            <v>2906</v>
          </cell>
          <cell r="N471">
            <v>893</v>
          </cell>
        </row>
        <row r="472">
          <cell r="B472">
            <v>463</v>
          </cell>
          <cell r="C472" t="str">
            <v>474 - SIZER SCHOOL, A NORTH CENTRAL CHARTER ESSENTIAL SCHOOL Charter School - NORTH MIDDLESEX pupils</v>
          </cell>
          <cell r="D472">
            <v>474097735</v>
          </cell>
          <cell r="E472">
            <v>474</v>
          </cell>
          <cell r="F472">
            <v>97</v>
          </cell>
          <cell r="G472">
            <v>735</v>
          </cell>
          <cell r="H472">
            <v>1</v>
          </cell>
          <cell r="I472">
            <v>1</v>
          </cell>
          <cell r="J472">
            <v>4</v>
          </cell>
          <cell r="K472">
            <v>140.01825643646589</v>
          </cell>
          <cell r="L472">
            <v>9871</v>
          </cell>
          <cell r="M472">
            <v>3950</v>
          </cell>
          <cell r="N472">
            <v>893</v>
          </cell>
        </row>
        <row r="473">
          <cell r="B473">
            <v>464</v>
          </cell>
          <cell r="C473" t="str">
            <v>474 - SIZER SCHOOL, A NORTH CENTRAL CHARTER ESSENTIAL SCHOOL Charter School - QUABBIN pupils</v>
          </cell>
          <cell r="D473">
            <v>474097753</v>
          </cell>
          <cell r="E473">
            <v>474</v>
          </cell>
          <cell r="F473">
            <v>97</v>
          </cell>
          <cell r="G473">
            <v>753</v>
          </cell>
          <cell r="H473">
            <v>1</v>
          </cell>
          <cell r="I473">
            <v>1</v>
          </cell>
          <cell r="J473">
            <v>2</v>
          </cell>
          <cell r="K473">
            <v>139.0691854868567</v>
          </cell>
          <cell r="L473">
            <v>9866</v>
          </cell>
          <cell r="M473">
            <v>3855</v>
          </cell>
          <cell r="N473">
            <v>893</v>
          </cell>
        </row>
        <row r="474">
          <cell r="B474">
            <v>465</v>
          </cell>
          <cell r="C474" t="str">
            <v>474 - SIZER SCHOOL, A NORTH CENTRAL CHARTER ESSENTIAL SCHOOL Charter School - WACHUSETT pupils</v>
          </cell>
          <cell r="D474">
            <v>474097775</v>
          </cell>
          <cell r="E474">
            <v>474</v>
          </cell>
          <cell r="F474">
            <v>97</v>
          </cell>
          <cell r="G474">
            <v>775</v>
          </cell>
          <cell r="H474">
            <v>1</v>
          </cell>
          <cell r="I474">
            <v>1</v>
          </cell>
          <cell r="J474">
            <v>1</v>
          </cell>
          <cell r="K474">
            <v>118.96639274842771</v>
          </cell>
          <cell r="L474">
            <v>9784</v>
          </cell>
          <cell r="M474">
            <v>1856</v>
          </cell>
          <cell r="N474">
            <v>893</v>
          </cell>
        </row>
        <row r="475">
          <cell r="B475">
            <v>466</v>
          </cell>
          <cell r="C475" t="str">
            <v>478 - FRANCIS W. PARKER CHARTER ESSENTIAL Charter School - CLINTON pupils</v>
          </cell>
          <cell r="D475">
            <v>478352064</v>
          </cell>
          <cell r="E475">
            <v>478</v>
          </cell>
          <cell r="F475">
            <v>352</v>
          </cell>
          <cell r="G475">
            <v>64</v>
          </cell>
          <cell r="H475">
            <v>1</v>
          </cell>
          <cell r="I475">
            <v>1.002</v>
          </cell>
          <cell r="J475">
            <v>1</v>
          </cell>
          <cell r="K475">
            <v>115.9568547376564</v>
          </cell>
          <cell r="L475">
            <v>8997</v>
          </cell>
          <cell r="M475">
            <v>1436</v>
          </cell>
          <cell r="N475">
            <v>893</v>
          </cell>
        </row>
        <row r="476">
          <cell r="B476">
            <v>467</v>
          </cell>
          <cell r="C476" t="str">
            <v>478 - FRANCIS W. PARKER CHARTER ESSENTIAL Charter School - FITCHBURG pupils</v>
          </cell>
          <cell r="D476">
            <v>478352097</v>
          </cell>
          <cell r="E476">
            <v>478</v>
          </cell>
          <cell r="F476">
            <v>352</v>
          </cell>
          <cell r="G476">
            <v>97</v>
          </cell>
          <cell r="H476">
            <v>1</v>
          </cell>
          <cell r="I476">
            <v>1.002</v>
          </cell>
          <cell r="J476">
            <v>10</v>
          </cell>
          <cell r="K476">
            <v>100.04237931962446</v>
          </cell>
          <cell r="L476">
            <v>11278</v>
          </cell>
          <cell r="M476">
            <v>5</v>
          </cell>
          <cell r="N476">
            <v>893</v>
          </cell>
        </row>
        <row r="477">
          <cell r="B477">
            <v>468</v>
          </cell>
          <cell r="C477" t="str">
            <v>478 - FRANCIS W. PARKER CHARTER ESSENTIAL Charter School - HARVARD pupils</v>
          </cell>
          <cell r="D477">
            <v>478352125</v>
          </cell>
          <cell r="E477">
            <v>478</v>
          </cell>
          <cell r="F477">
            <v>352</v>
          </cell>
          <cell r="G477">
            <v>125</v>
          </cell>
          <cell r="H477">
            <v>1</v>
          </cell>
          <cell r="I477">
            <v>1.002</v>
          </cell>
          <cell r="J477">
            <v>1</v>
          </cell>
          <cell r="K477">
            <v>149.2121173530409</v>
          </cell>
          <cell r="L477">
            <v>9537</v>
          </cell>
          <cell r="M477">
            <v>4693</v>
          </cell>
          <cell r="N477">
            <v>893</v>
          </cell>
        </row>
        <row r="478">
          <cell r="B478">
            <v>469</v>
          </cell>
          <cell r="C478" t="str">
            <v>478 - FRANCIS W. PARKER CHARTER ESSENTIAL Charter School - LEOMINSTER pupils</v>
          </cell>
          <cell r="D478">
            <v>478352153</v>
          </cell>
          <cell r="E478">
            <v>478</v>
          </cell>
          <cell r="F478">
            <v>352</v>
          </cell>
          <cell r="G478">
            <v>153</v>
          </cell>
          <cell r="H478">
            <v>1</v>
          </cell>
          <cell r="I478">
            <v>1.002</v>
          </cell>
          <cell r="J478">
            <v>3</v>
          </cell>
          <cell r="K478">
            <v>105.29114346768542</v>
          </cell>
          <cell r="L478">
            <v>9920</v>
          </cell>
          <cell r="M478">
            <v>525</v>
          </cell>
          <cell r="N478">
            <v>893</v>
          </cell>
        </row>
        <row r="479">
          <cell r="B479">
            <v>470</v>
          </cell>
          <cell r="C479" t="str">
            <v>478 - FRANCIS W. PARKER CHARTER ESSENTIAL Charter School - LITTLETON pupils</v>
          </cell>
          <cell r="D479">
            <v>478352158</v>
          </cell>
          <cell r="E479">
            <v>478</v>
          </cell>
          <cell r="F479">
            <v>352</v>
          </cell>
          <cell r="G479">
            <v>158</v>
          </cell>
          <cell r="H479">
            <v>1</v>
          </cell>
          <cell r="I479">
            <v>1.002</v>
          </cell>
          <cell r="J479">
            <v>1</v>
          </cell>
          <cell r="K479">
            <v>149.26833042028539</v>
          </cell>
          <cell r="L479">
            <v>9810</v>
          </cell>
          <cell r="M479">
            <v>4833</v>
          </cell>
          <cell r="N479">
            <v>893</v>
          </cell>
        </row>
        <row r="480">
          <cell r="B480">
            <v>471</v>
          </cell>
          <cell r="C480" t="str">
            <v>478 - FRANCIS W. PARKER CHARTER ESSENTIAL Charter School - LUNENBURG pupils</v>
          </cell>
          <cell r="D480">
            <v>478352162</v>
          </cell>
          <cell r="E480">
            <v>478</v>
          </cell>
          <cell r="F480">
            <v>352</v>
          </cell>
          <cell r="G480">
            <v>162</v>
          </cell>
          <cell r="H480">
            <v>1</v>
          </cell>
          <cell r="I480">
            <v>1.002</v>
          </cell>
          <cell r="J480">
            <v>1</v>
          </cell>
          <cell r="K480">
            <v>126.44510088488019</v>
          </cell>
          <cell r="L480">
            <v>9898</v>
          </cell>
          <cell r="M480">
            <v>2618</v>
          </cell>
          <cell r="N480">
            <v>893</v>
          </cell>
        </row>
        <row r="481">
          <cell r="B481">
            <v>472</v>
          </cell>
          <cell r="C481" t="str">
            <v>478 - FRANCIS W. PARKER CHARTER ESSENTIAL Charter School - MARLBOROUGH pupils</v>
          </cell>
          <cell r="D481">
            <v>478352170</v>
          </cell>
          <cell r="E481">
            <v>478</v>
          </cell>
          <cell r="F481">
            <v>352</v>
          </cell>
          <cell r="G481">
            <v>170</v>
          </cell>
          <cell r="H481">
            <v>1</v>
          </cell>
          <cell r="I481">
            <v>1.002</v>
          </cell>
          <cell r="J481">
            <v>1</v>
          </cell>
          <cell r="K481">
            <v>139.06360752361022</v>
          </cell>
          <cell r="L481">
            <v>8424</v>
          </cell>
          <cell r="M481">
            <v>3291</v>
          </cell>
          <cell r="N481">
            <v>893</v>
          </cell>
        </row>
        <row r="482">
          <cell r="B482">
            <v>473</v>
          </cell>
          <cell r="C482" t="str">
            <v>478 - FRANCIS W. PARKER CHARTER ESSENTIAL Charter School - MAYNARD pupils</v>
          </cell>
          <cell r="D482">
            <v>478352174</v>
          </cell>
          <cell r="E482">
            <v>478</v>
          </cell>
          <cell r="F482">
            <v>352</v>
          </cell>
          <cell r="G482">
            <v>174</v>
          </cell>
          <cell r="H482">
            <v>1</v>
          </cell>
          <cell r="I482">
            <v>1.002</v>
          </cell>
          <cell r="J482">
            <v>1</v>
          </cell>
          <cell r="K482">
            <v>139.67886828539596</v>
          </cell>
          <cell r="L482">
            <v>9800</v>
          </cell>
          <cell r="M482">
            <v>3889</v>
          </cell>
          <cell r="N482">
            <v>893</v>
          </cell>
        </row>
        <row r="483">
          <cell r="B483">
            <v>474</v>
          </cell>
          <cell r="C483" t="str">
            <v>478 - FRANCIS W. PARKER CHARTER ESSENTIAL Charter School - SHREWSBURY pupils</v>
          </cell>
          <cell r="D483">
            <v>478352271</v>
          </cell>
          <cell r="E483">
            <v>478</v>
          </cell>
          <cell r="F483">
            <v>352</v>
          </cell>
          <cell r="G483">
            <v>271</v>
          </cell>
          <cell r="H483">
            <v>1</v>
          </cell>
          <cell r="I483">
            <v>1.002</v>
          </cell>
          <cell r="J483">
            <v>1</v>
          </cell>
          <cell r="K483">
            <v>128.0073044968203</v>
          </cell>
          <cell r="L483">
            <v>10144</v>
          </cell>
          <cell r="M483">
            <v>2841</v>
          </cell>
          <cell r="N483">
            <v>893</v>
          </cell>
        </row>
        <row r="484">
          <cell r="B484">
            <v>475</v>
          </cell>
          <cell r="C484" t="str">
            <v>478 - FRANCIS W. PARKER CHARTER ESSENTIAL Charter School - SUDBURY pupils</v>
          </cell>
          <cell r="D484">
            <v>478352288</v>
          </cell>
          <cell r="E484">
            <v>478</v>
          </cell>
          <cell r="F484">
            <v>352</v>
          </cell>
          <cell r="G484">
            <v>288</v>
          </cell>
          <cell r="H484">
            <v>1</v>
          </cell>
          <cell r="I484">
            <v>1.002</v>
          </cell>
          <cell r="J484">
            <v>1</v>
          </cell>
          <cell r="K484">
            <v>161.07416672984743</v>
          </cell>
          <cell r="L484">
            <v>8424</v>
          </cell>
          <cell r="M484">
            <v>5145</v>
          </cell>
          <cell r="N484">
            <v>893</v>
          </cell>
        </row>
        <row r="485">
          <cell r="B485">
            <v>476</v>
          </cell>
          <cell r="C485" t="str">
            <v>478 - FRANCIS W. PARKER CHARTER ESSENTIAL Charter School - WESTFORD pupils</v>
          </cell>
          <cell r="D485">
            <v>478352326</v>
          </cell>
          <cell r="E485">
            <v>478</v>
          </cell>
          <cell r="F485">
            <v>352</v>
          </cell>
          <cell r="G485">
            <v>326</v>
          </cell>
          <cell r="H485">
            <v>1</v>
          </cell>
          <cell r="I485">
            <v>1.002</v>
          </cell>
          <cell r="J485">
            <v>1</v>
          </cell>
          <cell r="K485">
            <v>137.83726196265638</v>
          </cell>
          <cell r="L485">
            <v>8768</v>
          </cell>
          <cell r="M485">
            <v>3318</v>
          </cell>
          <cell r="N485">
            <v>893</v>
          </cell>
        </row>
        <row r="486">
          <cell r="B486">
            <v>477</v>
          </cell>
          <cell r="C486" t="str">
            <v>478 - FRANCIS W. PARKER CHARTER ESSENTIAL Charter School - WORCESTER pupils</v>
          </cell>
          <cell r="D486">
            <v>478352348</v>
          </cell>
          <cell r="E486">
            <v>478</v>
          </cell>
          <cell r="F486">
            <v>352</v>
          </cell>
          <cell r="G486">
            <v>348</v>
          </cell>
          <cell r="H486">
            <v>1</v>
          </cell>
          <cell r="I486">
            <v>1.002</v>
          </cell>
          <cell r="J486">
            <v>2</v>
          </cell>
          <cell r="K486">
            <v>100.83096021924256</v>
          </cell>
          <cell r="L486">
            <v>10069</v>
          </cell>
          <cell r="M486">
            <v>84</v>
          </cell>
          <cell r="N486">
            <v>893</v>
          </cell>
        </row>
        <row r="487">
          <cell r="B487">
            <v>478</v>
          </cell>
          <cell r="C487" t="str">
            <v>478 - FRANCIS W. PARKER CHARTER ESSENTIAL Charter School - DEVENS pupils</v>
          </cell>
          <cell r="D487">
            <v>478352352</v>
          </cell>
          <cell r="E487">
            <v>478</v>
          </cell>
          <cell r="F487">
            <v>352</v>
          </cell>
          <cell r="G487">
            <v>352</v>
          </cell>
          <cell r="H487">
            <v>1</v>
          </cell>
          <cell r="I487">
            <v>1.002</v>
          </cell>
          <cell r="J487">
            <v>1</v>
          </cell>
          <cell r="K487">
            <v>149.2121173530409</v>
          </cell>
          <cell r="L487">
            <v>9112</v>
          </cell>
          <cell r="M487">
            <v>4484</v>
          </cell>
          <cell r="N487">
            <v>893</v>
          </cell>
        </row>
        <row r="488">
          <cell r="B488">
            <v>479</v>
          </cell>
          <cell r="C488" t="str">
            <v>478 - FRANCIS W. PARKER CHARTER ESSENTIAL Charter School - ACTON BOXBOROUGH pupils</v>
          </cell>
          <cell r="D488">
            <v>478352600</v>
          </cell>
          <cell r="E488">
            <v>478</v>
          </cell>
          <cell r="F488">
            <v>352</v>
          </cell>
          <cell r="G488">
            <v>600</v>
          </cell>
          <cell r="H488">
            <v>1</v>
          </cell>
          <cell r="I488">
            <v>1.002</v>
          </cell>
          <cell r="J488">
            <v>3</v>
          </cell>
          <cell r="K488">
            <v>140.89781789856295</v>
          </cell>
          <cell r="L488">
            <v>10018</v>
          </cell>
          <cell r="M488">
            <v>4097</v>
          </cell>
          <cell r="N488">
            <v>893</v>
          </cell>
        </row>
        <row r="489">
          <cell r="B489">
            <v>480</v>
          </cell>
          <cell r="C489" t="str">
            <v>478 - FRANCIS W. PARKER CHARTER ESSENTIAL Charter School - ASHBURNHAM WESTMINSTER pupils</v>
          </cell>
          <cell r="D489">
            <v>478352610</v>
          </cell>
          <cell r="E489">
            <v>478</v>
          </cell>
          <cell r="F489">
            <v>352</v>
          </cell>
          <cell r="G489">
            <v>610</v>
          </cell>
          <cell r="H489">
            <v>1</v>
          </cell>
          <cell r="I489">
            <v>1.002</v>
          </cell>
          <cell r="J489">
            <v>1</v>
          </cell>
          <cell r="K489">
            <v>119.37688742281172</v>
          </cell>
          <cell r="L489">
            <v>9284</v>
          </cell>
          <cell r="M489">
            <v>1799</v>
          </cell>
          <cell r="N489">
            <v>893</v>
          </cell>
        </row>
        <row r="490">
          <cell r="B490">
            <v>481</v>
          </cell>
          <cell r="C490" t="str">
            <v>478 - FRANCIS W. PARKER CHARTER ESSENTIAL Charter School - AYER SHIRLEY pupils</v>
          </cell>
          <cell r="D490">
            <v>478352616</v>
          </cell>
          <cell r="E490">
            <v>478</v>
          </cell>
          <cell r="F490">
            <v>352</v>
          </cell>
          <cell r="G490">
            <v>616</v>
          </cell>
          <cell r="H490">
            <v>1</v>
          </cell>
          <cell r="I490">
            <v>1.002</v>
          </cell>
          <cell r="J490">
            <v>2</v>
          </cell>
          <cell r="K490">
            <v>133.73337444954231</v>
          </cell>
          <cell r="L490">
            <v>9885</v>
          </cell>
          <cell r="M490">
            <v>3335</v>
          </cell>
          <cell r="N490">
            <v>893</v>
          </cell>
        </row>
        <row r="491">
          <cell r="B491">
            <v>482</v>
          </cell>
          <cell r="C491" t="str">
            <v>478 - FRANCIS W. PARKER CHARTER ESSENTIAL Charter School - BERLIN BOYLSTON pupils</v>
          </cell>
          <cell r="D491">
            <v>478352620</v>
          </cell>
          <cell r="E491">
            <v>478</v>
          </cell>
          <cell r="F491">
            <v>352</v>
          </cell>
          <cell r="G491">
            <v>620</v>
          </cell>
          <cell r="H491">
            <v>1</v>
          </cell>
          <cell r="I491">
            <v>1.002</v>
          </cell>
          <cell r="J491">
            <v>1</v>
          </cell>
          <cell r="K491">
            <v>142.89605653336776</v>
          </cell>
          <cell r="L491">
            <v>9571</v>
          </cell>
          <cell r="M491">
            <v>4106</v>
          </cell>
          <cell r="N491">
            <v>893</v>
          </cell>
        </row>
        <row r="492">
          <cell r="B492">
            <v>483</v>
          </cell>
          <cell r="C492" t="str">
            <v>478 - FRANCIS W. PARKER CHARTER ESSENTIAL Charter School - CONCORD CARLISLE pupils</v>
          </cell>
          <cell r="D492">
            <v>478352640</v>
          </cell>
          <cell r="E492">
            <v>478</v>
          </cell>
          <cell r="F492">
            <v>352</v>
          </cell>
          <cell r="G492">
            <v>640</v>
          </cell>
          <cell r="H492">
            <v>1</v>
          </cell>
          <cell r="I492">
            <v>1.002</v>
          </cell>
          <cell r="J492">
            <v>1</v>
          </cell>
          <cell r="K492">
            <v>170.52184345338156</v>
          </cell>
          <cell r="L492">
            <v>10144</v>
          </cell>
          <cell r="M492">
            <v>7154</v>
          </cell>
          <cell r="N492">
            <v>893</v>
          </cell>
        </row>
        <row r="493">
          <cell r="B493">
            <v>484</v>
          </cell>
          <cell r="C493" t="str">
            <v>478 - FRANCIS W. PARKER CHARTER ESSENTIAL Charter School - GROTON DUNSTABLE pupils</v>
          </cell>
          <cell r="D493">
            <v>478352673</v>
          </cell>
          <cell r="E493">
            <v>478</v>
          </cell>
          <cell r="F493">
            <v>352</v>
          </cell>
          <cell r="G493">
            <v>673</v>
          </cell>
          <cell r="H493">
            <v>1</v>
          </cell>
          <cell r="I493">
            <v>1.002</v>
          </cell>
          <cell r="J493">
            <v>1</v>
          </cell>
          <cell r="K493">
            <v>147.47123209341203</v>
          </cell>
          <cell r="L493">
            <v>9634</v>
          </cell>
          <cell r="M493">
            <v>4573</v>
          </cell>
          <cell r="N493">
            <v>893</v>
          </cell>
        </row>
        <row r="494">
          <cell r="B494">
            <v>485</v>
          </cell>
          <cell r="C494" t="str">
            <v>478 - FRANCIS W. PARKER CHARTER ESSENTIAL Charter School - NARRAGANSETT pupils</v>
          </cell>
          <cell r="D494">
            <v>478352720</v>
          </cell>
          <cell r="E494">
            <v>478</v>
          </cell>
          <cell r="F494">
            <v>352</v>
          </cell>
          <cell r="G494">
            <v>720</v>
          </cell>
          <cell r="H494">
            <v>1</v>
          </cell>
          <cell r="I494">
            <v>1.002</v>
          </cell>
          <cell r="J494">
            <v>1</v>
          </cell>
          <cell r="K494">
            <v>121.56865433856687</v>
          </cell>
          <cell r="L494">
            <v>9714</v>
          </cell>
          <cell r="M494">
            <v>2095</v>
          </cell>
          <cell r="N494">
            <v>893</v>
          </cell>
        </row>
        <row r="495">
          <cell r="B495">
            <v>486</v>
          </cell>
          <cell r="C495" t="str">
            <v>478 - FRANCIS W. PARKER CHARTER ESSENTIAL Charter School - NASHOBA pupils</v>
          </cell>
          <cell r="D495">
            <v>478352725</v>
          </cell>
          <cell r="E495">
            <v>478</v>
          </cell>
          <cell r="F495">
            <v>352</v>
          </cell>
          <cell r="G495">
            <v>725</v>
          </cell>
          <cell r="H495">
            <v>1</v>
          </cell>
          <cell r="I495">
            <v>1.002</v>
          </cell>
          <cell r="J495">
            <v>3</v>
          </cell>
          <cell r="K495">
            <v>128.69534004474232</v>
          </cell>
          <cell r="L495">
            <v>9854</v>
          </cell>
          <cell r="M495">
            <v>2828</v>
          </cell>
          <cell r="N495">
            <v>893</v>
          </cell>
        </row>
        <row r="496">
          <cell r="B496">
            <v>487</v>
          </cell>
          <cell r="C496" t="str">
            <v>478 - FRANCIS W. PARKER CHARTER ESSENTIAL Charter School - NORTHBORO SOUTHBORO pupils</v>
          </cell>
          <cell r="D496">
            <v>478352730</v>
          </cell>
          <cell r="E496">
            <v>478</v>
          </cell>
          <cell r="F496">
            <v>352</v>
          </cell>
          <cell r="G496">
            <v>730</v>
          </cell>
          <cell r="H496">
            <v>1</v>
          </cell>
          <cell r="I496">
            <v>1.002</v>
          </cell>
          <cell r="J496">
            <v>1</v>
          </cell>
          <cell r="K496">
            <v>134.95709830822258</v>
          </cell>
          <cell r="L496">
            <v>10144</v>
          </cell>
          <cell r="M496">
            <v>3546</v>
          </cell>
          <cell r="N496">
            <v>893</v>
          </cell>
        </row>
        <row r="497">
          <cell r="B497">
            <v>488</v>
          </cell>
          <cell r="C497" t="str">
            <v>478 - FRANCIS W. PARKER CHARTER ESSENTIAL Charter School - NORTH MIDDLESEX pupils</v>
          </cell>
          <cell r="D497">
            <v>478352735</v>
          </cell>
          <cell r="E497">
            <v>478</v>
          </cell>
          <cell r="F497">
            <v>352</v>
          </cell>
          <cell r="G497">
            <v>735</v>
          </cell>
          <cell r="H497">
            <v>1</v>
          </cell>
          <cell r="I497">
            <v>1.002</v>
          </cell>
          <cell r="J497">
            <v>1</v>
          </cell>
          <cell r="K497">
            <v>140.01825643646589</v>
          </cell>
          <cell r="L497">
            <v>9820</v>
          </cell>
          <cell r="M497">
            <v>3930</v>
          </cell>
          <cell r="N497">
            <v>893</v>
          </cell>
        </row>
        <row r="498">
          <cell r="B498">
            <v>489</v>
          </cell>
          <cell r="C498" t="str">
            <v>478 - FRANCIS W. PARKER CHARTER ESSENTIAL Charter School - QUABBIN pupils</v>
          </cell>
          <cell r="D498">
            <v>478352753</v>
          </cell>
          <cell r="E498">
            <v>478</v>
          </cell>
          <cell r="F498">
            <v>352</v>
          </cell>
          <cell r="G498">
            <v>753</v>
          </cell>
          <cell r="H498">
            <v>1</v>
          </cell>
          <cell r="I498">
            <v>1.002</v>
          </cell>
          <cell r="J498">
            <v>3</v>
          </cell>
          <cell r="K498">
            <v>139.0691854868567</v>
          </cell>
          <cell r="L498">
            <v>10762</v>
          </cell>
          <cell r="M498">
            <v>4205</v>
          </cell>
          <cell r="N498">
            <v>893</v>
          </cell>
        </row>
        <row r="499">
          <cell r="B499">
            <v>490</v>
          </cell>
          <cell r="C499" t="str">
            <v>478 - FRANCIS W. PARKER CHARTER ESSENTIAL Charter School - WACHUSETT pupils</v>
          </cell>
          <cell r="D499">
            <v>478352775</v>
          </cell>
          <cell r="E499">
            <v>478</v>
          </cell>
          <cell r="F499">
            <v>352</v>
          </cell>
          <cell r="G499">
            <v>775</v>
          </cell>
          <cell r="H499">
            <v>1</v>
          </cell>
          <cell r="I499">
            <v>1.002</v>
          </cell>
          <cell r="J499">
            <v>1</v>
          </cell>
          <cell r="K499">
            <v>118.96639274842771</v>
          </cell>
          <cell r="L499">
            <v>9325</v>
          </cell>
          <cell r="M499">
            <v>1769</v>
          </cell>
          <cell r="N499">
            <v>893</v>
          </cell>
        </row>
        <row r="500">
          <cell r="B500">
            <v>491</v>
          </cell>
          <cell r="C500" t="str">
            <v>479 - PIONEER VALLEY PERFORMING ARTS Charter School - AGAWAM pupils</v>
          </cell>
          <cell r="D500">
            <v>479278005</v>
          </cell>
          <cell r="E500">
            <v>479</v>
          </cell>
          <cell r="F500">
            <v>278</v>
          </cell>
          <cell r="G500">
            <v>5</v>
          </cell>
          <cell r="H500">
            <v>1</v>
          </cell>
          <cell r="I500">
            <v>1</v>
          </cell>
          <cell r="J500">
            <v>10</v>
          </cell>
          <cell r="K500">
            <v>140.2431269597129</v>
          </cell>
          <cell r="L500">
            <v>11044</v>
          </cell>
          <cell r="M500">
            <v>4444</v>
          </cell>
          <cell r="N500">
            <v>893</v>
          </cell>
        </row>
        <row r="501">
          <cell r="B501">
            <v>492</v>
          </cell>
          <cell r="C501" t="str">
            <v>479 - PIONEER VALLEY PERFORMING ARTS Charter School - BELCHERTOWN pupils</v>
          </cell>
          <cell r="D501">
            <v>479278024</v>
          </cell>
          <cell r="E501">
            <v>479</v>
          </cell>
          <cell r="F501">
            <v>278</v>
          </cell>
          <cell r="G501">
            <v>24</v>
          </cell>
          <cell r="H501">
            <v>1</v>
          </cell>
          <cell r="I501">
            <v>1</v>
          </cell>
          <cell r="J501">
            <v>2</v>
          </cell>
          <cell r="K501">
            <v>122.21527927554826</v>
          </cell>
          <cell r="L501">
            <v>10029</v>
          </cell>
          <cell r="M501">
            <v>2228</v>
          </cell>
          <cell r="N501">
            <v>893</v>
          </cell>
        </row>
        <row r="502">
          <cell r="B502">
            <v>493</v>
          </cell>
          <cell r="C502" t="str">
            <v>479 - PIONEER VALLEY PERFORMING ARTS Charter School - CHICOPEE pupils</v>
          </cell>
          <cell r="D502">
            <v>479278061</v>
          </cell>
          <cell r="E502">
            <v>479</v>
          </cell>
          <cell r="F502">
            <v>278</v>
          </cell>
          <cell r="G502">
            <v>61</v>
          </cell>
          <cell r="H502">
            <v>1</v>
          </cell>
          <cell r="I502">
            <v>1</v>
          </cell>
          <cell r="J502">
            <v>10</v>
          </cell>
          <cell r="K502">
            <v>104.17811902781213</v>
          </cell>
          <cell r="L502">
            <v>11627</v>
          </cell>
          <cell r="M502">
            <v>486</v>
          </cell>
          <cell r="N502">
            <v>893</v>
          </cell>
        </row>
        <row r="503">
          <cell r="B503">
            <v>494</v>
          </cell>
          <cell r="C503" t="str">
            <v>479 - PIONEER VALLEY PERFORMING ARTS Charter School - EASTHAMPTON pupils</v>
          </cell>
          <cell r="D503">
            <v>479278086</v>
          </cell>
          <cell r="E503">
            <v>479</v>
          </cell>
          <cell r="F503">
            <v>278</v>
          </cell>
          <cell r="G503">
            <v>86</v>
          </cell>
          <cell r="H503">
            <v>1</v>
          </cell>
          <cell r="I503">
            <v>1</v>
          </cell>
          <cell r="J503">
            <v>4</v>
          </cell>
          <cell r="K503">
            <v>115.50216770040866</v>
          </cell>
          <cell r="L503">
            <v>10360</v>
          </cell>
          <cell r="M503">
            <v>1606</v>
          </cell>
          <cell r="N503">
            <v>893</v>
          </cell>
        </row>
        <row r="504">
          <cell r="B504">
            <v>495</v>
          </cell>
          <cell r="C504" t="str">
            <v>479 - PIONEER VALLEY PERFORMING ARTS Charter School - EAST LONGMEADOW pupils</v>
          </cell>
          <cell r="D504">
            <v>479278087</v>
          </cell>
          <cell r="E504">
            <v>479</v>
          </cell>
          <cell r="F504">
            <v>278</v>
          </cell>
          <cell r="G504">
            <v>87</v>
          </cell>
          <cell r="H504">
            <v>1</v>
          </cell>
          <cell r="I504">
            <v>1</v>
          </cell>
          <cell r="J504">
            <v>5</v>
          </cell>
          <cell r="K504">
            <v>138.28909328068008</v>
          </cell>
          <cell r="L504">
            <v>10214</v>
          </cell>
          <cell r="M504">
            <v>3911</v>
          </cell>
          <cell r="N504">
            <v>893</v>
          </cell>
        </row>
        <row r="505">
          <cell r="B505">
            <v>496</v>
          </cell>
          <cell r="C505" t="str">
            <v>479 - PIONEER VALLEY PERFORMING ARTS Charter School - GRANBY pupils</v>
          </cell>
          <cell r="D505">
            <v>479278111</v>
          </cell>
          <cell r="E505">
            <v>479</v>
          </cell>
          <cell r="F505">
            <v>278</v>
          </cell>
          <cell r="G505">
            <v>111</v>
          </cell>
          <cell r="H505">
            <v>1</v>
          </cell>
          <cell r="I505">
            <v>1</v>
          </cell>
          <cell r="J505">
            <v>5</v>
          </cell>
          <cell r="K505">
            <v>129.43495224147398</v>
          </cell>
          <cell r="L505">
            <v>10643</v>
          </cell>
          <cell r="M505">
            <v>3133</v>
          </cell>
          <cell r="N505">
            <v>893</v>
          </cell>
        </row>
        <row r="506">
          <cell r="B506">
            <v>497</v>
          </cell>
          <cell r="C506" t="str">
            <v>479 - PIONEER VALLEY PERFORMING ARTS Charter School - GREENFIELD pupils</v>
          </cell>
          <cell r="D506">
            <v>479278114</v>
          </cell>
          <cell r="E506">
            <v>479</v>
          </cell>
          <cell r="F506">
            <v>278</v>
          </cell>
          <cell r="G506">
            <v>114</v>
          </cell>
          <cell r="H506">
            <v>1</v>
          </cell>
          <cell r="I506">
            <v>1</v>
          </cell>
          <cell r="J506">
            <v>6</v>
          </cell>
          <cell r="K506">
            <v>127.50484930608748</v>
          </cell>
          <cell r="L506">
            <v>10701</v>
          </cell>
          <cell r="M506">
            <v>2943</v>
          </cell>
          <cell r="N506">
            <v>893</v>
          </cell>
        </row>
        <row r="507">
          <cell r="B507">
            <v>498</v>
          </cell>
          <cell r="C507" t="str">
            <v>479 - PIONEER VALLEY PERFORMING ARTS Charter School - HADLEY pupils</v>
          </cell>
          <cell r="D507">
            <v>479278117</v>
          </cell>
          <cell r="E507">
            <v>479</v>
          </cell>
          <cell r="F507">
            <v>278</v>
          </cell>
          <cell r="G507">
            <v>117</v>
          </cell>
          <cell r="H507">
            <v>1</v>
          </cell>
          <cell r="I507">
            <v>1</v>
          </cell>
          <cell r="J507">
            <v>3</v>
          </cell>
          <cell r="K507">
            <v>146.73290418429687</v>
          </cell>
          <cell r="L507">
            <v>9772</v>
          </cell>
          <cell r="M507">
            <v>4567</v>
          </cell>
          <cell r="N507">
            <v>893</v>
          </cell>
        </row>
        <row r="508">
          <cell r="B508">
            <v>499</v>
          </cell>
          <cell r="C508" t="str">
            <v>479 - PIONEER VALLEY PERFORMING ARTS Charter School - HOLYOKE pupils</v>
          </cell>
          <cell r="D508">
            <v>479278137</v>
          </cell>
          <cell r="E508">
            <v>479</v>
          </cell>
          <cell r="F508">
            <v>278</v>
          </cell>
          <cell r="G508">
            <v>137</v>
          </cell>
          <cell r="H508">
            <v>1</v>
          </cell>
          <cell r="I508">
            <v>1</v>
          </cell>
          <cell r="J508">
            <v>10</v>
          </cell>
          <cell r="K508">
            <v>100.16600999752472</v>
          </cell>
          <cell r="L508">
            <v>11476</v>
          </cell>
          <cell r="M508">
            <v>19</v>
          </cell>
          <cell r="N508">
            <v>893</v>
          </cell>
        </row>
        <row r="509">
          <cell r="B509">
            <v>500</v>
          </cell>
          <cell r="C509" t="str">
            <v>479 - PIONEER VALLEY PERFORMING ARTS Charter School - LONGMEADOW pupils</v>
          </cell>
          <cell r="D509">
            <v>479278159</v>
          </cell>
          <cell r="E509">
            <v>479</v>
          </cell>
          <cell r="F509">
            <v>278</v>
          </cell>
          <cell r="G509">
            <v>159</v>
          </cell>
          <cell r="H509">
            <v>1</v>
          </cell>
          <cell r="I509">
            <v>1</v>
          </cell>
          <cell r="J509">
            <v>1</v>
          </cell>
          <cell r="K509">
            <v>147.27049254316398</v>
          </cell>
          <cell r="L509">
            <v>9269</v>
          </cell>
          <cell r="M509">
            <v>4382</v>
          </cell>
          <cell r="N509">
            <v>893</v>
          </cell>
        </row>
        <row r="510">
          <cell r="B510">
            <v>501</v>
          </cell>
          <cell r="C510" t="str">
            <v>479 - PIONEER VALLEY PERFORMING ARTS Charter School - LUDLOW pupils</v>
          </cell>
          <cell r="D510">
            <v>479278161</v>
          </cell>
          <cell r="E510">
            <v>479</v>
          </cell>
          <cell r="F510">
            <v>278</v>
          </cell>
          <cell r="G510">
            <v>161</v>
          </cell>
          <cell r="H510">
            <v>1</v>
          </cell>
          <cell r="I510">
            <v>1</v>
          </cell>
          <cell r="J510">
            <v>1</v>
          </cell>
          <cell r="K510">
            <v>142.66109131154013</v>
          </cell>
          <cell r="L510">
            <v>9784</v>
          </cell>
          <cell r="M510">
            <v>4174</v>
          </cell>
          <cell r="N510">
            <v>893</v>
          </cell>
        </row>
        <row r="511">
          <cell r="B511">
            <v>502</v>
          </cell>
          <cell r="C511" t="str">
            <v>479 - PIONEER VALLEY PERFORMING ARTS Charter School - MONSON pupils</v>
          </cell>
          <cell r="D511">
            <v>479278191</v>
          </cell>
          <cell r="E511">
            <v>479</v>
          </cell>
          <cell r="F511">
            <v>278</v>
          </cell>
          <cell r="G511">
            <v>191</v>
          </cell>
          <cell r="H511">
            <v>1</v>
          </cell>
          <cell r="I511">
            <v>1</v>
          </cell>
          <cell r="J511">
            <v>1</v>
          </cell>
          <cell r="K511">
            <v>135.16822993331189</v>
          </cell>
          <cell r="L511">
            <v>8983</v>
          </cell>
          <cell r="M511">
            <v>3159</v>
          </cell>
          <cell r="N511">
            <v>893</v>
          </cell>
        </row>
        <row r="512">
          <cell r="B512">
            <v>503</v>
          </cell>
          <cell r="C512" t="str">
            <v>479 - PIONEER VALLEY PERFORMING ARTS Charter School - NORTHAMPTON pupils</v>
          </cell>
          <cell r="D512">
            <v>479278210</v>
          </cell>
          <cell r="E512">
            <v>479</v>
          </cell>
          <cell r="F512">
            <v>278</v>
          </cell>
          <cell r="G512">
            <v>210</v>
          </cell>
          <cell r="H512">
            <v>1</v>
          </cell>
          <cell r="I512">
            <v>1</v>
          </cell>
          <cell r="J512">
            <v>5</v>
          </cell>
          <cell r="K512">
            <v>133.85024818950822</v>
          </cell>
          <cell r="L512">
            <v>10248</v>
          </cell>
          <cell r="M512">
            <v>3469</v>
          </cell>
          <cell r="N512">
            <v>893</v>
          </cell>
        </row>
        <row r="513">
          <cell r="B513">
            <v>504</v>
          </cell>
          <cell r="C513" t="str">
            <v>479 - PIONEER VALLEY PERFORMING ARTS Charter School - PALMER pupils</v>
          </cell>
          <cell r="D513">
            <v>479278227</v>
          </cell>
          <cell r="E513">
            <v>479</v>
          </cell>
          <cell r="F513">
            <v>278</v>
          </cell>
          <cell r="G513">
            <v>227</v>
          </cell>
          <cell r="H513">
            <v>1</v>
          </cell>
          <cell r="I513">
            <v>1</v>
          </cell>
          <cell r="J513">
            <v>1</v>
          </cell>
          <cell r="K513">
            <v>122.3768291736733</v>
          </cell>
          <cell r="L513">
            <v>9841</v>
          </cell>
          <cell r="M513">
            <v>2202</v>
          </cell>
          <cell r="N513">
            <v>893</v>
          </cell>
        </row>
        <row r="514">
          <cell r="B514">
            <v>505</v>
          </cell>
          <cell r="C514" t="str">
            <v>479 - PIONEER VALLEY PERFORMING ARTS Charter School - SOUTH HADLEY pupils</v>
          </cell>
          <cell r="D514">
            <v>479278278</v>
          </cell>
          <cell r="E514">
            <v>479</v>
          </cell>
          <cell r="F514">
            <v>278</v>
          </cell>
          <cell r="G514">
            <v>278</v>
          </cell>
          <cell r="H514">
            <v>1</v>
          </cell>
          <cell r="I514">
            <v>1</v>
          </cell>
          <cell r="J514">
            <v>3</v>
          </cell>
          <cell r="K514">
            <v>128.81136142908966</v>
          </cell>
          <cell r="L514">
            <v>10427</v>
          </cell>
          <cell r="M514">
            <v>3004</v>
          </cell>
          <cell r="N514">
            <v>893</v>
          </cell>
        </row>
        <row r="515">
          <cell r="B515">
            <v>506</v>
          </cell>
          <cell r="C515" t="str">
            <v>479 - PIONEER VALLEY PERFORMING ARTS Charter School - SPRINGFIELD pupils</v>
          </cell>
          <cell r="D515">
            <v>479278281</v>
          </cell>
          <cell r="E515">
            <v>479</v>
          </cell>
          <cell r="F515">
            <v>278</v>
          </cell>
          <cell r="G515">
            <v>281</v>
          </cell>
          <cell r="H515">
            <v>1</v>
          </cell>
          <cell r="I515">
            <v>1</v>
          </cell>
          <cell r="J515">
            <v>10</v>
          </cell>
          <cell r="K515">
            <v>100.15584186626228</v>
          </cell>
          <cell r="L515">
            <v>11858</v>
          </cell>
          <cell r="M515">
            <v>18</v>
          </cell>
          <cell r="N515">
            <v>893</v>
          </cell>
        </row>
        <row r="516">
          <cell r="B516">
            <v>507</v>
          </cell>
          <cell r="C516" t="str">
            <v>479 - PIONEER VALLEY PERFORMING ARTS Charter School - WARE pupils</v>
          </cell>
          <cell r="D516">
            <v>479278309</v>
          </cell>
          <cell r="E516">
            <v>479</v>
          </cell>
          <cell r="F516">
            <v>278</v>
          </cell>
          <cell r="G516">
            <v>309</v>
          </cell>
          <cell r="H516">
            <v>1</v>
          </cell>
          <cell r="I516">
            <v>1</v>
          </cell>
          <cell r="J516">
            <v>7</v>
          </cell>
          <cell r="K516">
            <v>110.63497294579048</v>
          </cell>
          <cell r="L516">
            <v>10269</v>
          </cell>
          <cell r="M516">
            <v>1092</v>
          </cell>
          <cell r="N516">
            <v>893</v>
          </cell>
        </row>
        <row r="517">
          <cell r="B517">
            <v>508</v>
          </cell>
          <cell r="C517" t="str">
            <v>479 - PIONEER VALLEY PERFORMING ARTS Charter School - WESTFIELD pupils</v>
          </cell>
          <cell r="D517">
            <v>479278325</v>
          </cell>
          <cell r="E517">
            <v>479</v>
          </cell>
          <cell r="F517">
            <v>278</v>
          </cell>
          <cell r="G517">
            <v>325</v>
          </cell>
          <cell r="H517">
            <v>1</v>
          </cell>
          <cell r="I517">
            <v>1</v>
          </cell>
          <cell r="J517">
            <v>7</v>
          </cell>
          <cell r="K517">
            <v>112.50144968620366</v>
          </cell>
          <cell r="L517">
            <v>11128</v>
          </cell>
          <cell r="M517">
            <v>1391</v>
          </cell>
          <cell r="N517">
            <v>893</v>
          </cell>
        </row>
        <row r="518">
          <cell r="B518">
            <v>509</v>
          </cell>
          <cell r="C518" t="str">
            <v>479 - PIONEER VALLEY PERFORMING ARTS Charter School - WEST SPRINGFIELD pupils</v>
          </cell>
          <cell r="D518">
            <v>479278332</v>
          </cell>
          <cell r="E518">
            <v>479</v>
          </cell>
          <cell r="F518">
            <v>278</v>
          </cell>
          <cell r="G518">
            <v>332</v>
          </cell>
          <cell r="H518">
            <v>1</v>
          </cell>
          <cell r="I518">
            <v>1</v>
          </cell>
          <cell r="J518">
            <v>3</v>
          </cell>
          <cell r="K518">
            <v>109.14377947973581</v>
          </cell>
          <cell r="L518">
            <v>9920</v>
          </cell>
          <cell r="M518">
            <v>907</v>
          </cell>
          <cell r="N518">
            <v>893</v>
          </cell>
        </row>
        <row r="519">
          <cell r="B519">
            <v>510</v>
          </cell>
          <cell r="C519" t="str">
            <v>479 - PIONEER VALLEY PERFORMING ARTS Charter School - AMHERST PELHAM pupils</v>
          </cell>
          <cell r="D519">
            <v>479278605</v>
          </cell>
          <cell r="E519">
            <v>479</v>
          </cell>
          <cell r="F519">
            <v>278</v>
          </cell>
          <cell r="G519">
            <v>605</v>
          </cell>
          <cell r="H519">
            <v>1</v>
          </cell>
          <cell r="I519">
            <v>1</v>
          </cell>
          <cell r="J519">
            <v>3</v>
          </cell>
          <cell r="K519">
            <v>174.6057930432938</v>
          </cell>
          <cell r="L519">
            <v>10003</v>
          </cell>
          <cell r="M519">
            <v>7463</v>
          </cell>
          <cell r="N519">
            <v>893</v>
          </cell>
        </row>
        <row r="520">
          <cell r="B520">
            <v>511</v>
          </cell>
          <cell r="C520" t="str">
            <v>479 - PIONEER VALLEY PERFORMING ARTS Charter School - ATHOL ROYALSTON pupils</v>
          </cell>
          <cell r="D520">
            <v>479278615</v>
          </cell>
          <cell r="E520">
            <v>479</v>
          </cell>
          <cell r="F520">
            <v>278</v>
          </cell>
          <cell r="G520">
            <v>615</v>
          </cell>
          <cell r="H520">
            <v>1</v>
          </cell>
          <cell r="I520">
            <v>1</v>
          </cell>
          <cell r="J520">
            <v>1</v>
          </cell>
          <cell r="K520">
            <v>109.10632598353655</v>
          </cell>
          <cell r="L520">
            <v>10127</v>
          </cell>
          <cell r="M520">
            <v>922</v>
          </cell>
          <cell r="N520">
            <v>893</v>
          </cell>
        </row>
        <row r="521">
          <cell r="B521">
            <v>512</v>
          </cell>
          <cell r="C521" t="str">
            <v>479 - PIONEER VALLEY PERFORMING ARTS Charter School - CENTRAL BERKSHIRE pupils</v>
          </cell>
          <cell r="D521">
            <v>479278635</v>
          </cell>
          <cell r="E521">
            <v>479</v>
          </cell>
          <cell r="F521">
            <v>278</v>
          </cell>
          <cell r="G521">
            <v>635</v>
          </cell>
          <cell r="H521">
            <v>1</v>
          </cell>
          <cell r="I521">
            <v>1</v>
          </cell>
          <cell r="J521">
            <v>1</v>
          </cell>
          <cell r="K521">
            <v>151.53471919334612</v>
          </cell>
          <cell r="L521">
            <v>9269</v>
          </cell>
          <cell r="M521">
            <v>4777</v>
          </cell>
          <cell r="N521">
            <v>893</v>
          </cell>
        </row>
        <row r="522">
          <cell r="B522">
            <v>513</v>
          </cell>
          <cell r="C522" t="str">
            <v>479 - PIONEER VALLEY PERFORMING ARTS Charter School - FRONTIER pupils</v>
          </cell>
          <cell r="D522">
            <v>479278670</v>
          </cell>
          <cell r="E522">
            <v>479</v>
          </cell>
          <cell r="F522">
            <v>278</v>
          </cell>
          <cell r="G522">
            <v>670</v>
          </cell>
          <cell r="H522">
            <v>1</v>
          </cell>
          <cell r="I522">
            <v>1</v>
          </cell>
          <cell r="J522">
            <v>2</v>
          </cell>
          <cell r="K522">
            <v>190.40428317288044</v>
          </cell>
          <cell r="L522">
            <v>9952</v>
          </cell>
          <cell r="M522">
            <v>8997</v>
          </cell>
          <cell r="N522">
            <v>893</v>
          </cell>
        </row>
        <row r="523">
          <cell r="B523">
            <v>514</v>
          </cell>
          <cell r="C523" t="str">
            <v>479 - PIONEER VALLEY PERFORMING ARTS Charter School - GATEWAY pupils</v>
          </cell>
          <cell r="D523">
            <v>479278672</v>
          </cell>
          <cell r="E523">
            <v>479</v>
          </cell>
          <cell r="F523">
            <v>278</v>
          </cell>
          <cell r="G523">
            <v>672</v>
          </cell>
          <cell r="H523">
            <v>1</v>
          </cell>
          <cell r="I523">
            <v>1</v>
          </cell>
          <cell r="J523">
            <v>10</v>
          </cell>
          <cell r="K523">
            <v>137.17141461292388</v>
          </cell>
          <cell r="L523">
            <v>11824</v>
          </cell>
          <cell r="M523">
            <v>4395</v>
          </cell>
          <cell r="N523">
            <v>893</v>
          </cell>
        </row>
        <row r="524">
          <cell r="B524">
            <v>515</v>
          </cell>
          <cell r="C524" t="str">
            <v>479 - PIONEER VALLEY PERFORMING ARTS Charter School - GILL MONTAGUE pupils</v>
          </cell>
          <cell r="D524">
            <v>479278674</v>
          </cell>
          <cell r="E524">
            <v>479</v>
          </cell>
          <cell r="F524">
            <v>278</v>
          </cell>
          <cell r="G524">
            <v>674</v>
          </cell>
          <cell r="H524">
            <v>1</v>
          </cell>
          <cell r="I524">
            <v>1</v>
          </cell>
          <cell r="J524">
            <v>10</v>
          </cell>
          <cell r="K524">
            <v>144.46458485157859</v>
          </cell>
          <cell r="L524">
            <v>12780</v>
          </cell>
          <cell r="M524">
            <v>5683</v>
          </cell>
          <cell r="N524">
            <v>893</v>
          </cell>
        </row>
        <row r="525">
          <cell r="B525">
            <v>516</v>
          </cell>
          <cell r="C525" t="str">
            <v>479 - PIONEER VALLEY PERFORMING ARTS Charter School - HAMPDEN WILBRAHAM pupils</v>
          </cell>
          <cell r="D525">
            <v>479278680</v>
          </cell>
          <cell r="E525">
            <v>479</v>
          </cell>
          <cell r="F525">
            <v>278</v>
          </cell>
          <cell r="G525">
            <v>680</v>
          </cell>
          <cell r="H525">
            <v>1</v>
          </cell>
          <cell r="I525">
            <v>1</v>
          </cell>
          <cell r="J525">
            <v>7</v>
          </cell>
          <cell r="K525">
            <v>134.83647291058617</v>
          </cell>
          <cell r="L525">
            <v>10842</v>
          </cell>
          <cell r="M525">
            <v>3777</v>
          </cell>
          <cell r="N525">
            <v>893</v>
          </cell>
        </row>
        <row r="526">
          <cell r="B526">
            <v>517</v>
          </cell>
          <cell r="C526" t="str">
            <v>479 - PIONEER VALLEY PERFORMING ARTS Charter School - HAMPSHIRE pupils</v>
          </cell>
          <cell r="D526">
            <v>479278683</v>
          </cell>
          <cell r="E526">
            <v>479</v>
          </cell>
          <cell r="F526">
            <v>278</v>
          </cell>
          <cell r="G526">
            <v>683</v>
          </cell>
          <cell r="H526">
            <v>1</v>
          </cell>
          <cell r="I526">
            <v>1</v>
          </cell>
          <cell r="J526">
            <v>1</v>
          </cell>
          <cell r="K526">
            <v>169.81079879880855</v>
          </cell>
          <cell r="L526">
            <v>9269</v>
          </cell>
          <cell r="M526">
            <v>6471</v>
          </cell>
          <cell r="N526">
            <v>893</v>
          </cell>
        </row>
        <row r="527">
          <cell r="B527">
            <v>518</v>
          </cell>
          <cell r="C527" t="str">
            <v>479 - PIONEER VALLEY PERFORMING ARTS Charter School - MOHAWK TRAIL pupils</v>
          </cell>
          <cell r="D527">
            <v>479278717</v>
          </cell>
          <cell r="E527">
            <v>479</v>
          </cell>
          <cell r="F527">
            <v>278</v>
          </cell>
          <cell r="G527">
            <v>717</v>
          </cell>
          <cell r="H527">
            <v>1</v>
          </cell>
          <cell r="I527">
            <v>1</v>
          </cell>
          <cell r="J527">
            <v>10</v>
          </cell>
          <cell r="K527">
            <v>147.59753946563984</v>
          </cell>
          <cell r="L527">
            <v>11259</v>
          </cell>
          <cell r="M527">
            <v>5359</v>
          </cell>
          <cell r="N527">
            <v>893</v>
          </cell>
        </row>
        <row r="528">
          <cell r="B528">
            <v>519</v>
          </cell>
          <cell r="C528" t="str">
            <v>479 - PIONEER VALLEY PERFORMING ARTS Charter School - RALPH C MAHAR pupils</v>
          </cell>
          <cell r="D528">
            <v>479278755</v>
          </cell>
          <cell r="E528">
            <v>479</v>
          </cell>
          <cell r="F528">
            <v>278</v>
          </cell>
          <cell r="G528">
            <v>755</v>
          </cell>
          <cell r="H528">
            <v>1</v>
          </cell>
          <cell r="I528">
            <v>1</v>
          </cell>
          <cell r="J528">
            <v>1</v>
          </cell>
          <cell r="K528">
            <v>143.15551659593496</v>
          </cell>
          <cell r="L528">
            <v>10127</v>
          </cell>
          <cell r="M528">
            <v>4370</v>
          </cell>
          <cell r="N528">
            <v>893</v>
          </cell>
        </row>
        <row r="529">
          <cell r="B529">
            <v>520</v>
          </cell>
          <cell r="C529" t="str">
            <v>479 - PIONEER VALLEY PERFORMING ARTS Charter School - SOUTHWICK TOLLAND GRANVILLE pupils</v>
          </cell>
          <cell r="D529">
            <v>479278766</v>
          </cell>
          <cell r="E529">
            <v>479</v>
          </cell>
          <cell r="F529">
            <v>278</v>
          </cell>
          <cell r="G529">
            <v>766</v>
          </cell>
          <cell r="H529">
            <v>1</v>
          </cell>
          <cell r="I529">
            <v>1</v>
          </cell>
          <cell r="J529">
            <v>7</v>
          </cell>
          <cell r="K529">
            <v>134.91272861427555</v>
          </cell>
          <cell r="L529">
            <v>10842</v>
          </cell>
          <cell r="M529">
            <v>3785</v>
          </cell>
          <cell r="N529">
            <v>893</v>
          </cell>
        </row>
        <row r="530">
          <cell r="B530">
            <v>521</v>
          </cell>
          <cell r="C530" t="str">
            <v>481 - BOSTON RENAISSANCE Charter School - BOSTON pupils</v>
          </cell>
          <cell r="D530">
            <v>481035035</v>
          </cell>
          <cell r="E530">
            <v>481</v>
          </cell>
          <cell r="F530">
            <v>35</v>
          </cell>
          <cell r="G530">
            <v>35</v>
          </cell>
          <cell r="H530">
            <v>1</v>
          </cell>
          <cell r="I530">
            <v>1.0780000000000001</v>
          </cell>
          <cell r="J530">
            <v>10</v>
          </cell>
          <cell r="K530">
            <v>135.15501759350991</v>
          </cell>
          <cell r="L530">
            <v>11944</v>
          </cell>
          <cell r="M530">
            <v>4199</v>
          </cell>
          <cell r="N530">
            <v>893</v>
          </cell>
        </row>
        <row r="531">
          <cell r="B531">
            <v>522</v>
          </cell>
          <cell r="C531" t="str">
            <v>481 - BOSTON RENAISSANCE Charter School - BROCKTON pupils</v>
          </cell>
          <cell r="D531">
            <v>481035044</v>
          </cell>
          <cell r="E531">
            <v>481</v>
          </cell>
          <cell r="F531">
            <v>35</v>
          </cell>
          <cell r="G531">
            <v>44</v>
          </cell>
          <cell r="H531">
            <v>1</v>
          </cell>
          <cell r="I531">
            <v>1.0780000000000001</v>
          </cell>
          <cell r="J531">
            <v>10</v>
          </cell>
          <cell r="K531">
            <v>102.2905173036915</v>
          </cell>
          <cell r="L531">
            <v>11032</v>
          </cell>
          <cell r="M531">
            <v>253</v>
          </cell>
          <cell r="N531">
            <v>893</v>
          </cell>
        </row>
        <row r="532">
          <cell r="B532">
            <v>523</v>
          </cell>
          <cell r="C532" t="str">
            <v>481 - BOSTON RENAISSANCE Charter School - CANTON pupils</v>
          </cell>
          <cell r="D532">
            <v>481035050</v>
          </cell>
          <cell r="E532">
            <v>481</v>
          </cell>
          <cell r="F532">
            <v>35</v>
          </cell>
          <cell r="G532">
            <v>50</v>
          </cell>
          <cell r="H532">
            <v>1</v>
          </cell>
          <cell r="I532">
            <v>1.0780000000000001</v>
          </cell>
          <cell r="J532">
            <v>10</v>
          </cell>
          <cell r="K532">
            <v>147.11065091538222</v>
          </cell>
          <cell r="L532">
            <v>11443</v>
          </cell>
          <cell r="M532">
            <v>5391</v>
          </cell>
          <cell r="N532">
            <v>893</v>
          </cell>
        </row>
        <row r="533">
          <cell r="B533">
            <v>524</v>
          </cell>
          <cell r="C533" t="str">
            <v>481 - BOSTON RENAISSANCE Charter School - DEDHAM pupils</v>
          </cell>
          <cell r="D533">
            <v>481035073</v>
          </cell>
          <cell r="E533">
            <v>481</v>
          </cell>
          <cell r="F533">
            <v>35</v>
          </cell>
          <cell r="G533">
            <v>73</v>
          </cell>
          <cell r="H533">
            <v>1</v>
          </cell>
          <cell r="I533">
            <v>1.0780000000000001</v>
          </cell>
          <cell r="J533">
            <v>10</v>
          </cell>
          <cell r="K533">
            <v>177.81218003460015</v>
          </cell>
          <cell r="L533">
            <v>11443</v>
          </cell>
          <cell r="M533">
            <v>8904</v>
          </cell>
          <cell r="N533">
            <v>893</v>
          </cell>
        </row>
        <row r="534">
          <cell r="B534">
            <v>525</v>
          </cell>
          <cell r="C534" t="str">
            <v>481 - BOSTON RENAISSANCE Charter School - NORTH ATTLEBOROUGH pupils</v>
          </cell>
          <cell r="D534">
            <v>481035212</v>
          </cell>
          <cell r="E534">
            <v>481</v>
          </cell>
          <cell r="F534">
            <v>35</v>
          </cell>
          <cell r="G534">
            <v>212</v>
          </cell>
          <cell r="H534">
            <v>1</v>
          </cell>
          <cell r="I534">
            <v>1.0780000000000001</v>
          </cell>
          <cell r="J534">
            <v>10</v>
          </cell>
          <cell r="K534">
            <v>116.54481313367633</v>
          </cell>
          <cell r="L534">
            <v>11419</v>
          </cell>
          <cell r="M534">
            <v>1889</v>
          </cell>
          <cell r="N534">
            <v>893</v>
          </cell>
        </row>
        <row r="535">
          <cell r="B535">
            <v>526</v>
          </cell>
          <cell r="C535" t="str">
            <v>481 - BOSTON RENAISSANCE Charter School - NORWOOD pupils</v>
          </cell>
          <cell r="D535">
            <v>481035220</v>
          </cell>
          <cell r="E535">
            <v>481</v>
          </cell>
          <cell r="F535">
            <v>35</v>
          </cell>
          <cell r="G535">
            <v>220</v>
          </cell>
          <cell r="H535">
            <v>1</v>
          </cell>
          <cell r="I535">
            <v>1.0780000000000001</v>
          </cell>
          <cell r="J535">
            <v>10</v>
          </cell>
          <cell r="K535">
            <v>140.70703507314281</v>
          </cell>
          <cell r="L535">
            <v>11374</v>
          </cell>
          <cell r="M535">
            <v>4630</v>
          </cell>
          <cell r="N535">
            <v>893</v>
          </cell>
        </row>
        <row r="536">
          <cell r="B536">
            <v>527</v>
          </cell>
          <cell r="C536" t="str">
            <v>481 - BOSTON RENAISSANCE Charter School - QUINCY pupils</v>
          </cell>
          <cell r="D536">
            <v>481035243</v>
          </cell>
          <cell r="E536">
            <v>481</v>
          </cell>
          <cell r="F536">
            <v>35</v>
          </cell>
          <cell r="G536">
            <v>243</v>
          </cell>
          <cell r="H536">
            <v>1</v>
          </cell>
          <cell r="I536">
            <v>1.0780000000000001</v>
          </cell>
          <cell r="J536">
            <v>10</v>
          </cell>
          <cell r="K536">
            <v>123.603106514578</v>
          </cell>
          <cell r="L536">
            <v>13453</v>
          </cell>
          <cell r="M536">
            <v>3175</v>
          </cell>
          <cell r="N536">
            <v>893</v>
          </cell>
        </row>
        <row r="537">
          <cell r="B537">
            <v>528</v>
          </cell>
          <cell r="C537" t="str">
            <v>481 - BOSTON RENAISSANCE Charter School - RANDOLPH pupils</v>
          </cell>
          <cell r="D537">
            <v>481035244</v>
          </cell>
          <cell r="E537">
            <v>481</v>
          </cell>
          <cell r="F537">
            <v>35</v>
          </cell>
          <cell r="G537">
            <v>244</v>
          </cell>
          <cell r="H537">
            <v>1</v>
          </cell>
          <cell r="I537">
            <v>1.0780000000000001</v>
          </cell>
          <cell r="J537">
            <v>10</v>
          </cell>
          <cell r="K537">
            <v>140.51894054759615</v>
          </cell>
          <cell r="L537">
            <v>11661</v>
          </cell>
          <cell r="M537">
            <v>4725</v>
          </cell>
          <cell r="N537">
            <v>893</v>
          </cell>
        </row>
        <row r="538">
          <cell r="B538">
            <v>529</v>
          </cell>
          <cell r="C538" t="str">
            <v>481 - BOSTON RENAISSANCE Charter School - REVERE pupils</v>
          </cell>
          <cell r="D538">
            <v>481035248</v>
          </cell>
          <cell r="E538">
            <v>481</v>
          </cell>
          <cell r="F538">
            <v>35</v>
          </cell>
          <cell r="G538">
            <v>248</v>
          </cell>
          <cell r="H538">
            <v>1</v>
          </cell>
          <cell r="I538">
            <v>1.0780000000000001</v>
          </cell>
          <cell r="J538">
            <v>10</v>
          </cell>
          <cell r="K538">
            <v>109.88610158097696</v>
          </cell>
          <cell r="L538">
            <v>13576</v>
          </cell>
          <cell r="M538">
            <v>1342</v>
          </cell>
          <cell r="N538">
            <v>893</v>
          </cell>
        </row>
        <row r="539">
          <cell r="B539">
            <v>530</v>
          </cell>
          <cell r="C539" t="str">
            <v>481 - BOSTON RENAISSANCE Charter School - STOUGHTON pupils</v>
          </cell>
          <cell r="D539">
            <v>481035285</v>
          </cell>
          <cell r="E539">
            <v>481</v>
          </cell>
          <cell r="F539">
            <v>35</v>
          </cell>
          <cell r="G539">
            <v>285</v>
          </cell>
          <cell r="H539">
            <v>1</v>
          </cell>
          <cell r="I539">
            <v>1.0780000000000001</v>
          </cell>
          <cell r="J539">
            <v>10</v>
          </cell>
          <cell r="K539">
            <v>130.62730408470395</v>
          </cell>
          <cell r="L539">
            <v>12617</v>
          </cell>
          <cell r="M539">
            <v>3864</v>
          </cell>
          <cell r="N539">
            <v>893</v>
          </cell>
        </row>
        <row r="540">
          <cell r="B540">
            <v>531</v>
          </cell>
          <cell r="C540" t="str">
            <v>481 - BOSTON RENAISSANCE Charter School - WALPOLE pupils</v>
          </cell>
          <cell r="D540">
            <v>481035307</v>
          </cell>
          <cell r="E540">
            <v>481</v>
          </cell>
          <cell r="F540">
            <v>35</v>
          </cell>
          <cell r="G540">
            <v>307</v>
          </cell>
          <cell r="H540">
            <v>1</v>
          </cell>
          <cell r="I540">
            <v>1.0780000000000001</v>
          </cell>
          <cell r="J540">
            <v>1</v>
          </cell>
          <cell r="K540">
            <v>138.30656115998411</v>
          </cell>
          <cell r="L540">
            <v>6708</v>
          </cell>
          <cell r="M540">
            <v>2570</v>
          </cell>
          <cell r="N540">
            <v>893</v>
          </cell>
        </row>
        <row r="541">
          <cell r="B541">
            <v>532</v>
          </cell>
          <cell r="C541" t="str">
            <v>481 - BOSTON RENAISSANCE Charter School - WRENTHAM pupils</v>
          </cell>
          <cell r="D541">
            <v>481035350</v>
          </cell>
          <cell r="E541">
            <v>481</v>
          </cell>
          <cell r="F541">
            <v>35</v>
          </cell>
          <cell r="G541">
            <v>350</v>
          </cell>
          <cell r="H541">
            <v>1</v>
          </cell>
          <cell r="I541">
            <v>1.0780000000000001</v>
          </cell>
          <cell r="J541">
            <v>1</v>
          </cell>
          <cell r="K541">
            <v>158.62332591773981</v>
          </cell>
          <cell r="L541">
            <v>7575</v>
          </cell>
          <cell r="M541">
            <v>4441</v>
          </cell>
          <cell r="N541">
            <v>893</v>
          </cell>
        </row>
        <row r="542">
          <cell r="B542">
            <v>533</v>
          </cell>
          <cell r="C542" t="str">
            <v>481 - BOSTON RENAISSANCE Charter School - WHITMAN HANSON pupils</v>
          </cell>
          <cell r="D542">
            <v>481035780</v>
          </cell>
          <cell r="E542">
            <v>481</v>
          </cell>
          <cell r="F542">
            <v>35</v>
          </cell>
          <cell r="G542">
            <v>780</v>
          </cell>
          <cell r="H542">
            <v>1</v>
          </cell>
          <cell r="I542">
            <v>1.0780000000000001</v>
          </cell>
          <cell r="J542">
            <v>1</v>
          </cell>
          <cell r="K542">
            <v>116.48238385131049</v>
          </cell>
          <cell r="L542">
            <v>9311</v>
          </cell>
          <cell r="M542">
            <v>1535</v>
          </cell>
          <cell r="N542">
            <v>893</v>
          </cell>
        </row>
        <row r="543">
          <cell r="B543">
            <v>534</v>
          </cell>
          <cell r="C543" t="str">
            <v>482 - RIVER VALLEY Charter School - AMESBURY pupils</v>
          </cell>
          <cell r="D543">
            <v>482204007</v>
          </cell>
          <cell r="E543">
            <v>482</v>
          </cell>
          <cell r="F543">
            <v>204</v>
          </cell>
          <cell r="G543">
            <v>7</v>
          </cell>
          <cell r="H543">
            <v>1</v>
          </cell>
          <cell r="I543">
            <v>1</v>
          </cell>
          <cell r="J543">
            <v>2</v>
          </cell>
          <cell r="K543">
            <v>138.92866251610889</v>
          </cell>
          <cell r="L543">
            <v>8968</v>
          </cell>
          <cell r="M543">
            <v>3491</v>
          </cell>
          <cell r="N543">
            <v>893</v>
          </cell>
        </row>
        <row r="544">
          <cell r="B544">
            <v>535</v>
          </cell>
          <cell r="C544" t="str">
            <v>482 - RIVER VALLEY Charter School - GEORGETOWN pupils</v>
          </cell>
          <cell r="D544">
            <v>482204105</v>
          </cell>
          <cell r="E544">
            <v>482</v>
          </cell>
          <cell r="F544">
            <v>204</v>
          </cell>
          <cell r="G544">
            <v>105</v>
          </cell>
          <cell r="H544">
            <v>1</v>
          </cell>
          <cell r="I544">
            <v>1</v>
          </cell>
          <cell r="J544">
            <v>1</v>
          </cell>
          <cell r="K544">
            <v>134.47904242622161</v>
          </cell>
          <cell r="L544">
            <v>8580</v>
          </cell>
          <cell r="M544">
            <v>2958</v>
          </cell>
          <cell r="N544">
            <v>893</v>
          </cell>
        </row>
        <row r="545">
          <cell r="B545">
            <v>536</v>
          </cell>
          <cell r="C545" t="str">
            <v>482 - RIVER VALLEY Charter School - NEWBURYPORT pupils</v>
          </cell>
          <cell r="D545">
            <v>482204204</v>
          </cell>
          <cell r="E545">
            <v>482</v>
          </cell>
          <cell r="F545">
            <v>204</v>
          </cell>
          <cell r="G545">
            <v>204</v>
          </cell>
          <cell r="H545">
            <v>1</v>
          </cell>
          <cell r="I545">
            <v>1</v>
          </cell>
          <cell r="J545">
            <v>1</v>
          </cell>
          <cell r="K545">
            <v>159.00452885302977</v>
          </cell>
          <cell r="L545">
            <v>8852</v>
          </cell>
          <cell r="M545">
            <v>5223</v>
          </cell>
          <cell r="N545">
            <v>893</v>
          </cell>
        </row>
        <row r="546">
          <cell r="B546">
            <v>537</v>
          </cell>
          <cell r="C546" t="str">
            <v>482 - RIVER VALLEY Charter School - NORTH ANDOVER pupils</v>
          </cell>
          <cell r="D546">
            <v>482204211</v>
          </cell>
          <cell r="E546">
            <v>482</v>
          </cell>
          <cell r="F546">
            <v>204</v>
          </cell>
          <cell r="G546">
            <v>211</v>
          </cell>
          <cell r="H546">
            <v>1</v>
          </cell>
          <cell r="I546">
            <v>1</v>
          </cell>
          <cell r="J546">
            <v>1</v>
          </cell>
          <cell r="K546">
            <v>117.93552339841401</v>
          </cell>
          <cell r="L546">
            <v>8410</v>
          </cell>
          <cell r="M546">
            <v>1508</v>
          </cell>
          <cell r="N546">
            <v>893</v>
          </cell>
        </row>
        <row r="547">
          <cell r="B547">
            <v>538</v>
          </cell>
          <cell r="C547" t="str">
            <v>482 - RIVER VALLEY Charter School - PENTUCKET pupils</v>
          </cell>
          <cell r="D547">
            <v>482204745</v>
          </cell>
          <cell r="E547">
            <v>482</v>
          </cell>
          <cell r="F547">
            <v>204</v>
          </cell>
          <cell r="G547">
            <v>745</v>
          </cell>
          <cell r="H547">
            <v>1</v>
          </cell>
          <cell r="I547">
            <v>1</v>
          </cell>
          <cell r="J547">
            <v>1</v>
          </cell>
          <cell r="K547">
            <v>145.4817234472099</v>
          </cell>
          <cell r="L547">
            <v>8884</v>
          </cell>
          <cell r="M547">
            <v>4041</v>
          </cell>
          <cell r="N547">
            <v>893</v>
          </cell>
        </row>
        <row r="548">
          <cell r="B548">
            <v>539</v>
          </cell>
          <cell r="C548" t="str">
            <v>482 - RIVER VALLEY Charter School - TRITON pupils</v>
          </cell>
          <cell r="D548">
            <v>482204773</v>
          </cell>
          <cell r="E548">
            <v>482</v>
          </cell>
          <cell r="F548">
            <v>204</v>
          </cell>
          <cell r="G548">
            <v>773</v>
          </cell>
          <cell r="H548">
            <v>1</v>
          </cell>
          <cell r="I548">
            <v>1</v>
          </cell>
          <cell r="J548">
            <v>4</v>
          </cell>
          <cell r="K548">
            <v>146.5328677475953</v>
          </cell>
          <cell r="L548">
            <v>9390</v>
          </cell>
          <cell r="M548">
            <v>4369</v>
          </cell>
          <cell r="N548">
            <v>893</v>
          </cell>
        </row>
        <row r="549">
          <cell r="B549">
            <v>540</v>
          </cell>
          <cell r="C549" t="str">
            <v>483 - RISING TIDE Charter School - BARNSTABLE pupils</v>
          </cell>
          <cell r="D549">
            <v>483239020</v>
          </cell>
          <cell r="E549">
            <v>483</v>
          </cell>
          <cell r="F549">
            <v>239</v>
          </cell>
          <cell r="G549">
            <v>20</v>
          </cell>
          <cell r="H549">
            <v>1</v>
          </cell>
          <cell r="I549">
            <v>1.0329999999999999</v>
          </cell>
          <cell r="J549">
            <v>1</v>
          </cell>
          <cell r="K549">
            <v>128.92053184473752</v>
          </cell>
          <cell r="L549">
            <v>8811</v>
          </cell>
          <cell r="M549">
            <v>2548</v>
          </cell>
          <cell r="N549">
            <v>893</v>
          </cell>
        </row>
        <row r="550">
          <cell r="B550">
            <v>541</v>
          </cell>
          <cell r="C550" t="str">
            <v>483 - RISING TIDE Charter School - BOURNE pupils</v>
          </cell>
          <cell r="D550">
            <v>483239036</v>
          </cell>
          <cell r="E550">
            <v>483</v>
          </cell>
          <cell r="F550">
            <v>239</v>
          </cell>
          <cell r="G550">
            <v>36</v>
          </cell>
          <cell r="H550">
            <v>1</v>
          </cell>
          <cell r="I550">
            <v>1.0329999999999999</v>
          </cell>
          <cell r="J550">
            <v>4</v>
          </cell>
          <cell r="K550">
            <v>144.03488372232661</v>
          </cell>
          <cell r="L550">
            <v>10127</v>
          </cell>
          <cell r="M550">
            <v>4459</v>
          </cell>
          <cell r="N550">
            <v>893</v>
          </cell>
        </row>
        <row r="551">
          <cell r="B551">
            <v>542</v>
          </cell>
          <cell r="C551" t="str">
            <v>483 - RISING TIDE Charter School - CARVER pupils</v>
          </cell>
          <cell r="D551">
            <v>483239052</v>
          </cell>
          <cell r="E551">
            <v>483</v>
          </cell>
          <cell r="F551">
            <v>239</v>
          </cell>
          <cell r="G551">
            <v>52</v>
          </cell>
          <cell r="H551">
            <v>1</v>
          </cell>
          <cell r="I551">
            <v>1.0329999999999999</v>
          </cell>
          <cell r="J551">
            <v>3</v>
          </cell>
          <cell r="K551">
            <v>130.46726260279365</v>
          </cell>
          <cell r="L551">
            <v>10167</v>
          </cell>
          <cell r="M551">
            <v>3098</v>
          </cell>
          <cell r="N551">
            <v>893</v>
          </cell>
        </row>
        <row r="552">
          <cell r="B552">
            <v>543</v>
          </cell>
          <cell r="C552" t="str">
            <v>483 - RISING TIDE Charter School - DUXBURY pupils</v>
          </cell>
          <cell r="D552">
            <v>483239082</v>
          </cell>
          <cell r="E552">
            <v>483</v>
          </cell>
          <cell r="F552">
            <v>239</v>
          </cell>
          <cell r="G552">
            <v>82</v>
          </cell>
          <cell r="H552">
            <v>1</v>
          </cell>
          <cell r="I552">
            <v>1.0329999999999999</v>
          </cell>
          <cell r="J552">
            <v>10</v>
          </cell>
          <cell r="K552">
            <v>131.96995162032076</v>
          </cell>
          <cell r="L552">
            <v>12665</v>
          </cell>
          <cell r="M552">
            <v>4049</v>
          </cell>
          <cell r="N552">
            <v>893</v>
          </cell>
        </row>
        <row r="553">
          <cell r="B553">
            <v>544</v>
          </cell>
          <cell r="C553" t="str">
            <v>483 - RISING TIDE Charter School - FALMOUTH pupils</v>
          </cell>
          <cell r="D553">
            <v>483239096</v>
          </cell>
          <cell r="E553">
            <v>483</v>
          </cell>
          <cell r="F553">
            <v>239</v>
          </cell>
          <cell r="G553">
            <v>96</v>
          </cell>
          <cell r="H553">
            <v>1</v>
          </cell>
          <cell r="I553">
            <v>1.0329999999999999</v>
          </cell>
          <cell r="J553">
            <v>1</v>
          </cell>
          <cell r="K553">
            <v>154.06617459770459</v>
          </cell>
          <cell r="L553">
            <v>8636</v>
          </cell>
          <cell r="M553">
            <v>4669</v>
          </cell>
          <cell r="N553">
            <v>893</v>
          </cell>
        </row>
        <row r="554">
          <cell r="B554">
            <v>545</v>
          </cell>
          <cell r="C554" t="str">
            <v>483 - RISING TIDE Charter School - HALIFAX pupils</v>
          </cell>
          <cell r="D554">
            <v>483239118</v>
          </cell>
          <cell r="E554">
            <v>483</v>
          </cell>
          <cell r="F554">
            <v>239</v>
          </cell>
          <cell r="G554">
            <v>118</v>
          </cell>
          <cell r="H554">
            <v>1</v>
          </cell>
          <cell r="I554">
            <v>1.0329999999999999</v>
          </cell>
          <cell r="J554">
            <v>1</v>
          </cell>
          <cell r="K554">
            <v>123.25835743155824</v>
          </cell>
          <cell r="L554">
            <v>8987</v>
          </cell>
          <cell r="M554">
            <v>2090</v>
          </cell>
          <cell r="N554">
            <v>893</v>
          </cell>
        </row>
        <row r="555">
          <cell r="B555">
            <v>546</v>
          </cell>
          <cell r="C555" t="str">
            <v>483 - RISING TIDE Charter School - KINGSTON pupils</v>
          </cell>
          <cell r="D555">
            <v>483239145</v>
          </cell>
          <cell r="E555">
            <v>483</v>
          </cell>
          <cell r="F555">
            <v>239</v>
          </cell>
          <cell r="G555">
            <v>145</v>
          </cell>
          <cell r="H555">
            <v>1</v>
          </cell>
          <cell r="I555">
            <v>1.0329999999999999</v>
          </cell>
          <cell r="J555">
            <v>1</v>
          </cell>
          <cell r="K555">
            <v>130.32176112087845</v>
          </cell>
          <cell r="L555">
            <v>8870</v>
          </cell>
          <cell r="M555">
            <v>2690</v>
          </cell>
          <cell r="N555">
            <v>893</v>
          </cell>
        </row>
        <row r="556">
          <cell r="B556">
            <v>547</v>
          </cell>
          <cell r="C556" t="str">
            <v>483 - RISING TIDE Charter School - MARSHFIELD pupils</v>
          </cell>
          <cell r="D556">
            <v>483239171</v>
          </cell>
          <cell r="E556">
            <v>483</v>
          </cell>
          <cell r="F556">
            <v>239</v>
          </cell>
          <cell r="G556">
            <v>171</v>
          </cell>
          <cell r="H556">
            <v>1</v>
          </cell>
          <cell r="I556">
            <v>1.0329999999999999</v>
          </cell>
          <cell r="J556">
            <v>1</v>
          </cell>
          <cell r="K556">
            <v>123.73669510574786</v>
          </cell>
          <cell r="L556">
            <v>10120</v>
          </cell>
          <cell r="M556">
            <v>2402</v>
          </cell>
          <cell r="N556">
            <v>893</v>
          </cell>
        </row>
        <row r="557">
          <cell r="B557">
            <v>548</v>
          </cell>
          <cell r="C557" t="str">
            <v>483 - RISING TIDE Charter School - MASHPEE pupils</v>
          </cell>
          <cell r="D557">
            <v>483239172</v>
          </cell>
          <cell r="E557">
            <v>483</v>
          </cell>
          <cell r="F557">
            <v>239</v>
          </cell>
          <cell r="G557">
            <v>172</v>
          </cell>
          <cell r="H557">
            <v>1</v>
          </cell>
          <cell r="I557">
            <v>1.0329999999999999</v>
          </cell>
          <cell r="J557">
            <v>1</v>
          </cell>
          <cell r="K557">
            <v>165.52156203448624</v>
          </cell>
          <cell r="L557">
            <v>9225</v>
          </cell>
          <cell r="M557">
            <v>6044</v>
          </cell>
          <cell r="N557">
            <v>893</v>
          </cell>
        </row>
        <row r="558">
          <cell r="B558">
            <v>549</v>
          </cell>
          <cell r="C558" t="str">
            <v>483 - RISING TIDE Charter School - MIDDLEBOROUGH pupils</v>
          </cell>
          <cell r="D558">
            <v>483239182</v>
          </cell>
          <cell r="E558">
            <v>483</v>
          </cell>
          <cell r="F558">
            <v>239</v>
          </cell>
          <cell r="G558">
            <v>182</v>
          </cell>
          <cell r="H558">
            <v>1</v>
          </cell>
          <cell r="I558">
            <v>1.0329999999999999</v>
          </cell>
          <cell r="J558">
            <v>2</v>
          </cell>
          <cell r="K558">
            <v>130.65120424154105</v>
          </cell>
          <cell r="L558">
            <v>10214</v>
          </cell>
          <cell r="M558">
            <v>3131</v>
          </cell>
          <cell r="N558">
            <v>893</v>
          </cell>
        </row>
        <row r="559">
          <cell r="B559">
            <v>550</v>
          </cell>
          <cell r="C559" t="str">
            <v>483 - RISING TIDE Charter School - NEW BEDFORD pupils</v>
          </cell>
          <cell r="D559">
            <v>483239201</v>
          </cell>
          <cell r="E559">
            <v>483</v>
          </cell>
          <cell r="F559">
            <v>239</v>
          </cell>
          <cell r="G559">
            <v>201</v>
          </cell>
          <cell r="H559">
            <v>1</v>
          </cell>
          <cell r="I559">
            <v>1.0329999999999999</v>
          </cell>
          <cell r="J559">
            <v>10</v>
          </cell>
          <cell r="K559">
            <v>101.6700281712929</v>
          </cell>
          <cell r="L559">
            <v>14504</v>
          </cell>
          <cell r="M559">
            <v>242</v>
          </cell>
          <cell r="N559">
            <v>893</v>
          </cell>
        </row>
        <row r="560">
          <cell r="B560">
            <v>551</v>
          </cell>
          <cell r="C560" t="str">
            <v>483 - RISING TIDE Charter School - PEMBROKE pupils</v>
          </cell>
          <cell r="D560">
            <v>483239231</v>
          </cell>
          <cell r="E560">
            <v>483</v>
          </cell>
          <cell r="F560">
            <v>239</v>
          </cell>
          <cell r="G560">
            <v>231</v>
          </cell>
          <cell r="H560">
            <v>1</v>
          </cell>
          <cell r="I560">
            <v>1.0329999999999999</v>
          </cell>
          <cell r="J560">
            <v>1</v>
          </cell>
          <cell r="K560">
            <v>122.68291080823572</v>
          </cell>
          <cell r="L560">
            <v>9697</v>
          </cell>
          <cell r="M560">
            <v>2200</v>
          </cell>
          <cell r="N560">
            <v>893</v>
          </cell>
        </row>
        <row r="561">
          <cell r="B561">
            <v>552</v>
          </cell>
          <cell r="C561" t="str">
            <v>483 - RISING TIDE Charter School - PLYMOUTH pupils</v>
          </cell>
          <cell r="D561">
            <v>483239239</v>
          </cell>
          <cell r="E561">
            <v>483</v>
          </cell>
          <cell r="F561">
            <v>239</v>
          </cell>
          <cell r="G561">
            <v>239</v>
          </cell>
          <cell r="H561">
            <v>1</v>
          </cell>
          <cell r="I561">
            <v>1.0329999999999999</v>
          </cell>
          <cell r="J561">
            <v>2</v>
          </cell>
          <cell r="K561">
            <v>134.60324210309159</v>
          </cell>
          <cell r="L561">
            <v>9804</v>
          </cell>
          <cell r="M561">
            <v>3393</v>
          </cell>
          <cell r="N561">
            <v>893</v>
          </cell>
        </row>
        <row r="562">
          <cell r="B562">
            <v>553</v>
          </cell>
          <cell r="C562" t="str">
            <v>483 - RISING TIDE Charter School - PLYMPTON pupils</v>
          </cell>
          <cell r="D562">
            <v>483239240</v>
          </cell>
          <cell r="E562">
            <v>483</v>
          </cell>
          <cell r="F562">
            <v>239</v>
          </cell>
          <cell r="G562">
            <v>240</v>
          </cell>
          <cell r="H562">
            <v>1</v>
          </cell>
          <cell r="I562">
            <v>1.0329999999999999</v>
          </cell>
          <cell r="J562">
            <v>1</v>
          </cell>
          <cell r="K562">
            <v>160.14170920305565</v>
          </cell>
          <cell r="L562">
            <v>8811</v>
          </cell>
          <cell r="M562">
            <v>5299</v>
          </cell>
          <cell r="N562">
            <v>893</v>
          </cell>
        </row>
        <row r="563">
          <cell r="B563">
            <v>554</v>
          </cell>
          <cell r="C563" t="str">
            <v>483 - RISING TIDE Charter School - ROCHESTER pupils</v>
          </cell>
          <cell r="D563">
            <v>483239250</v>
          </cell>
          <cell r="E563">
            <v>483</v>
          </cell>
          <cell r="F563">
            <v>239</v>
          </cell>
          <cell r="G563">
            <v>250</v>
          </cell>
          <cell r="H563">
            <v>1</v>
          </cell>
          <cell r="I563">
            <v>1.0329999999999999</v>
          </cell>
          <cell r="J563">
            <v>1</v>
          </cell>
          <cell r="K563">
            <v>150.17625746933143</v>
          </cell>
          <cell r="L563">
            <v>8987</v>
          </cell>
          <cell r="M563">
            <v>4509</v>
          </cell>
          <cell r="N563">
            <v>893</v>
          </cell>
        </row>
        <row r="564">
          <cell r="B564">
            <v>555</v>
          </cell>
          <cell r="C564" t="str">
            <v>483 - RISING TIDE Charter School - SANDWICH pupils</v>
          </cell>
          <cell r="D564">
            <v>483239261</v>
          </cell>
          <cell r="E564">
            <v>483</v>
          </cell>
          <cell r="F564">
            <v>239</v>
          </cell>
          <cell r="G564">
            <v>261</v>
          </cell>
          <cell r="H564">
            <v>1</v>
          </cell>
          <cell r="I564">
            <v>1.0329999999999999</v>
          </cell>
          <cell r="J564">
            <v>8</v>
          </cell>
          <cell r="K564">
            <v>153.14862097452979</v>
          </cell>
          <cell r="L564">
            <v>11091</v>
          </cell>
          <cell r="M564">
            <v>5895</v>
          </cell>
          <cell r="N564">
            <v>893</v>
          </cell>
        </row>
        <row r="565">
          <cell r="B565">
            <v>556</v>
          </cell>
          <cell r="C565" t="str">
            <v>483 - RISING TIDE Charter School - WAREHAM pupils</v>
          </cell>
          <cell r="D565">
            <v>483239310</v>
          </cell>
          <cell r="E565">
            <v>483</v>
          </cell>
          <cell r="F565">
            <v>239</v>
          </cell>
          <cell r="G565">
            <v>310</v>
          </cell>
          <cell r="H565">
            <v>1</v>
          </cell>
          <cell r="I565">
            <v>1.0329999999999999</v>
          </cell>
          <cell r="J565">
            <v>5</v>
          </cell>
          <cell r="K565">
            <v>121.45048026184848</v>
          </cell>
          <cell r="L565">
            <v>10387</v>
          </cell>
          <cell r="M565">
            <v>2228</v>
          </cell>
          <cell r="N565">
            <v>893</v>
          </cell>
        </row>
        <row r="566">
          <cell r="B566">
            <v>557</v>
          </cell>
          <cell r="C566" t="str">
            <v>483 - RISING TIDE Charter School - BRIDGEWATER RAYNHAM pupils</v>
          </cell>
          <cell r="D566">
            <v>483239625</v>
          </cell>
          <cell r="E566">
            <v>483</v>
          </cell>
          <cell r="F566">
            <v>239</v>
          </cell>
          <cell r="G566">
            <v>625</v>
          </cell>
          <cell r="H566">
            <v>1</v>
          </cell>
          <cell r="I566">
            <v>1.0329999999999999</v>
          </cell>
          <cell r="J566">
            <v>1</v>
          </cell>
          <cell r="K566">
            <v>118.87770031275855</v>
          </cell>
          <cell r="L566">
            <v>10404</v>
          </cell>
          <cell r="M566">
            <v>1964</v>
          </cell>
          <cell r="N566">
            <v>893</v>
          </cell>
        </row>
        <row r="567">
          <cell r="B567">
            <v>558</v>
          </cell>
          <cell r="C567" t="str">
            <v>483 - RISING TIDE Charter School - FREETOWN LAKEVILLE pupils</v>
          </cell>
          <cell r="D567">
            <v>483239665</v>
          </cell>
          <cell r="E567">
            <v>483</v>
          </cell>
          <cell r="F567">
            <v>239</v>
          </cell>
          <cell r="G567">
            <v>665</v>
          </cell>
          <cell r="H567">
            <v>1</v>
          </cell>
          <cell r="I567">
            <v>1.0329999999999999</v>
          </cell>
          <cell r="J567">
            <v>9</v>
          </cell>
          <cell r="K567">
            <v>118.48240028636118</v>
          </cell>
          <cell r="L567">
            <v>11539</v>
          </cell>
          <cell r="M567">
            <v>2133</v>
          </cell>
          <cell r="N567">
            <v>893</v>
          </cell>
        </row>
        <row r="568">
          <cell r="B568">
            <v>559</v>
          </cell>
          <cell r="C568" t="str">
            <v>483 - RISING TIDE Charter School - SILVER LAKE pupils</v>
          </cell>
          <cell r="D568">
            <v>483239760</v>
          </cell>
          <cell r="E568">
            <v>483</v>
          </cell>
          <cell r="F568">
            <v>239</v>
          </cell>
          <cell r="G568">
            <v>760</v>
          </cell>
          <cell r="H568">
            <v>1</v>
          </cell>
          <cell r="I568">
            <v>1.0329999999999999</v>
          </cell>
          <cell r="J568">
            <v>2</v>
          </cell>
          <cell r="K568">
            <v>119.60618068336035</v>
          </cell>
          <cell r="L568">
            <v>10332</v>
          </cell>
          <cell r="M568">
            <v>2026</v>
          </cell>
          <cell r="N568">
            <v>893</v>
          </cell>
        </row>
        <row r="569">
          <cell r="B569">
            <v>560</v>
          </cell>
          <cell r="C569" t="str">
            <v>484 - ROXBURY PREPARATORY Charter School - BOSTON pupils</v>
          </cell>
          <cell r="D569">
            <v>484035035</v>
          </cell>
          <cell r="E569">
            <v>484</v>
          </cell>
          <cell r="F569">
            <v>35</v>
          </cell>
          <cell r="G569">
            <v>35</v>
          </cell>
          <cell r="H569">
            <v>1</v>
          </cell>
          <cell r="I569">
            <v>1.0780000000000001</v>
          </cell>
          <cell r="J569">
            <v>10</v>
          </cell>
          <cell r="K569">
            <v>135.15501759350991</v>
          </cell>
          <cell r="L569">
            <v>12832</v>
          </cell>
          <cell r="M569">
            <v>4511</v>
          </cell>
          <cell r="N569">
            <v>893</v>
          </cell>
        </row>
        <row r="570">
          <cell r="B570">
            <v>561</v>
          </cell>
          <cell r="C570" t="str">
            <v>484 - ROXBURY PREPARATORY Charter School - BRAINTREE pupils</v>
          </cell>
          <cell r="D570">
            <v>484035040</v>
          </cell>
          <cell r="E570">
            <v>484</v>
          </cell>
          <cell r="F570">
            <v>35</v>
          </cell>
          <cell r="G570">
            <v>40</v>
          </cell>
          <cell r="H570">
            <v>1</v>
          </cell>
          <cell r="I570">
            <v>1.0780000000000001</v>
          </cell>
          <cell r="J570">
            <v>10</v>
          </cell>
          <cell r="K570">
            <v>126.59687867795802</v>
          </cell>
          <cell r="L570">
            <v>15954</v>
          </cell>
          <cell r="M570">
            <v>4243</v>
          </cell>
          <cell r="N570">
            <v>893</v>
          </cell>
        </row>
        <row r="571">
          <cell r="B571">
            <v>562</v>
          </cell>
          <cell r="C571" t="str">
            <v>484 - ROXBURY PREPARATORY Charter School - BROCKTON pupils</v>
          </cell>
          <cell r="D571">
            <v>484035044</v>
          </cell>
          <cell r="E571">
            <v>484</v>
          </cell>
          <cell r="F571">
            <v>35</v>
          </cell>
          <cell r="G571">
            <v>44</v>
          </cell>
          <cell r="H571">
            <v>1</v>
          </cell>
          <cell r="I571">
            <v>1.0780000000000001</v>
          </cell>
          <cell r="J571">
            <v>1</v>
          </cell>
          <cell r="K571">
            <v>102.2905173036915</v>
          </cell>
          <cell r="L571">
            <v>11689</v>
          </cell>
          <cell r="M571">
            <v>268</v>
          </cell>
          <cell r="N571">
            <v>893</v>
          </cell>
        </row>
        <row r="572">
          <cell r="B572">
            <v>563</v>
          </cell>
          <cell r="C572" t="str">
            <v>484 - ROXBURY PREPARATORY Charter School - MALDEN pupils</v>
          </cell>
          <cell r="D572">
            <v>484035165</v>
          </cell>
          <cell r="E572">
            <v>484</v>
          </cell>
          <cell r="F572">
            <v>35</v>
          </cell>
          <cell r="G572">
            <v>165</v>
          </cell>
          <cell r="H572">
            <v>1</v>
          </cell>
          <cell r="I572">
            <v>1.0780000000000001</v>
          </cell>
          <cell r="J572">
            <v>10</v>
          </cell>
          <cell r="K572">
            <v>105.45274261995819</v>
          </cell>
          <cell r="L572">
            <v>13576</v>
          </cell>
          <cell r="M572">
            <v>740</v>
          </cell>
          <cell r="N572">
            <v>893</v>
          </cell>
        </row>
        <row r="573">
          <cell r="B573">
            <v>564</v>
          </cell>
          <cell r="C573" t="str">
            <v>484 - ROXBURY PREPARATORY Charter School - REVERE pupils</v>
          </cell>
          <cell r="D573">
            <v>484035248</v>
          </cell>
          <cell r="E573">
            <v>484</v>
          </cell>
          <cell r="F573">
            <v>35</v>
          </cell>
          <cell r="G573">
            <v>248</v>
          </cell>
          <cell r="H573">
            <v>1</v>
          </cell>
          <cell r="I573">
            <v>1.0780000000000001</v>
          </cell>
          <cell r="J573">
            <v>1</v>
          </cell>
          <cell r="K573">
            <v>109.88610158097696</v>
          </cell>
          <cell r="L573">
            <v>11689</v>
          </cell>
          <cell r="M573">
            <v>1156</v>
          </cell>
          <cell r="N573">
            <v>893</v>
          </cell>
        </row>
        <row r="574">
          <cell r="B574">
            <v>565</v>
          </cell>
          <cell r="C574" t="str">
            <v>485 - SALEM ACADEMY Charter School - BEVERLY pupils</v>
          </cell>
          <cell r="D574">
            <v>485258030</v>
          </cell>
          <cell r="E574">
            <v>485</v>
          </cell>
          <cell r="F574">
            <v>258</v>
          </cell>
          <cell r="G574">
            <v>30</v>
          </cell>
          <cell r="H574">
            <v>1</v>
          </cell>
          <cell r="I574">
            <v>1</v>
          </cell>
          <cell r="J574">
            <v>1</v>
          </cell>
          <cell r="K574">
            <v>124.48565611394558</v>
          </cell>
          <cell r="L574">
            <v>10127</v>
          </cell>
          <cell r="M574">
            <v>2480</v>
          </cell>
          <cell r="N574">
            <v>893</v>
          </cell>
        </row>
        <row r="575">
          <cell r="B575">
            <v>566</v>
          </cell>
          <cell r="C575" t="str">
            <v>485 - SALEM ACADEMY Charter School - BOSTON pupils</v>
          </cell>
          <cell r="D575">
            <v>485258035</v>
          </cell>
          <cell r="E575">
            <v>485</v>
          </cell>
          <cell r="F575">
            <v>258</v>
          </cell>
          <cell r="G575">
            <v>35</v>
          </cell>
          <cell r="H575">
            <v>1</v>
          </cell>
          <cell r="I575">
            <v>1</v>
          </cell>
          <cell r="J575">
            <v>1</v>
          </cell>
          <cell r="K575">
            <v>135.15501759350991</v>
          </cell>
          <cell r="L575">
            <v>10127</v>
          </cell>
          <cell r="M575">
            <v>3560</v>
          </cell>
          <cell r="N575">
            <v>893</v>
          </cell>
        </row>
        <row r="576">
          <cell r="B576">
            <v>567</v>
          </cell>
          <cell r="C576" t="str">
            <v>485 - SALEM ACADEMY Charter School - DANVERS pupils</v>
          </cell>
          <cell r="D576">
            <v>485258071</v>
          </cell>
          <cell r="E576">
            <v>485</v>
          </cell>
          <cell r="F576">
            <v>258</v>
          </cell>
          <cell r="G576">
            <v>71</v>
          </cell>
          <cell r="H576">
            <v>1</v>
          </cell>
          <cell r="I576">
            <v>1</v>
          </cell>
          <cell r="J576">
            <v>10</v>
          </cell>
          <cell r="K576">
            <v>151.96319392888105</v>
          </cell>
          <cell r="L576">
            <v>11259</v>
          </cell>
          <cell r="M576">
            <v>5851</v>
          </cell>
          <cell r="N576">
            <v>893</v>
          </cell>
        </row>
        <row r="577">
          <cell r="B577">
            <v>568</v>
          </cell>
          <cell r="C577" t="str">
            <v>485 - SALEM ACADEMY Charter School - LYNN pupils</v>
          </cell>
          <cell r="D577">
            <v>485258163</v>
          </cell>
          <cell r="E577">
            <v>485</v>
          </cell>
          <cell r="F577">
            <v>258</v>
          </cell>
          <cell r="G577">
            <v>163</v>
          </cell>
          <cell r="H577">
            <v>1</v>
          </cell>
          <cell r="I577">
            <v>1</v>
          </cell>
          <cell r="J577">
            <v>9</v>
          </cell>
          <cell r="K577">
            <v>104.22385689606564</v>
          </cell>
          <cell r="L577">
            <v>11779</v>
          </cell>
          <cell r="M577">
            <v>498</v>
          </cell>
          <cell r="N577">
            <v>893</v>
          </cell>
        </row>
        <row r="578">
          <cell r="B578">
            <v>569</v>
          </cell>
          <cell r="C578" t="str">
            <v>485 - SALEM ACADEMY Charter School - MARBLEHEAD pupils</v>
          </cell>
          <cell r="D578">
            <v>485258168</v>
          </cell>
          <cell r="E578">
            <v>485</v>
          </cell>
          <cell r="F578">
            <v>258</v>
          </cell>
          <cell r="G578">
            <v>168</v>
          </cell>
          <cell r="H578">
            <v>1</v>
          </cell>
          <cell r="I578">
            <v>1</v>
          </cell>
          <cell r="J578">
            <v>10</v>
          </cell>
          <cell r="K578">
            <v>151.64972803674169</v>
          </cell>
          <cell r="L578">
            <v>12390</v>
          </cell>
          <cell r="M578">
            <v>6399</v>
          </cell>
          <cell r="N578">
            <v>893</v>
          </cell>
        </row>
        <row r="579">
          <cell r="B579">
            <v>570</v>
          </cell>
          <cell r="C579" t="str">
            <v>485 - SALEM ACADEMY Charter School - PEABODY pupils</v>
          </cell>
          <cell r="D579">
            <v>485258229</v>
          </cell>
          <cell r="E579">
            <v>485</v>
          </cell>
          <cell r="F579">
            <v>258</v>
          </cell>
          <cell r="G579">
            <v>229</v>
          </cell>
          <cell r="H579">
            <v>1</v>
          </cell>
          <cell r="I579">
            <v>1</v>
          </cell>
          <cell r="J579">
            <v>10</v>
          </cell>
          <cell r="K579">
            <v>117.24185122474483</v>
          </cell>
          <cell r="L579">
            <v>11906</v>
          </cell>
          <cell r="M579">
            <v>2053</v>
          </cell>
          <cell r="N579">
            <v>893</v>
          </cell>
        </row>
        <row r="580">
          <cell r="B580">
            <v>571</v>
          </cell>
          <cell r="C580" t="str">
            <v>485 - SALEM ACADEMY Charter School - REVERE pupils</v>
          </cell>
          <cell r="D580">
            <v>485258248</v>
          </cell>
          <cell r="E580">
            <v>485</v>
          </cell>
          <cell r="F580">
            <v>258</v>
          </cell>
          <cell r="G580">
            <v>248</v>
          </cell>
          <cell r="H580">
            <v>1</v>
          </cell>
          <cell r="I580">
            <v>1</v>
          </cell>
          <cell r="J580">
            <v>1</v>
          </cell>
          <cell r="K580">
            <v>109.88610158097696</v>
          </cell>
          <cell r="L580">
            <v>9269</v>
          </cell>
          <cell r="M580">
            <v>916</v>
          </cell>
          <cell r="N580">
            <v>893</v>
          </cell>
        </row>
        <row r="581">
          <cell r="B581">
            <v>572</v>
          </cell>
          <cell r="C581" t="str">
            <v>485 - SALEM ACADEMY Charter School - SALEM pupils</v>
          </cell>
          <cell r="D581">
            <v>485258258</v>
          </cell>
          <cell r="E581">
            <v>485</v>
          </cell>
          <cell r="F581">
            <v>258</v>
          </cell>
          <cell r="G581">
            <v>258</v>
          </cell>
          <cell r="H581">
            <v>1</v>
          </cell>
          <cell r="I581">
            <v>1</v>
          </cell>
          <cell r="J581">
            <v>8</v>
          </cell>
          <cell r="K581">
            <v>131.92311579508396</v>
          </cell>
          <cell r="L581">
            <v>10825</v>
          </cell>
          <cell r="M581">
            <v>3456</v>
          </cell>
          <cell r="N581">
            <v>893</v>
          </cell>
        </row>
        <row r="582">
          <cell r="B582">
            <v>573</v>
          </cell>
          <cell r="C582" t="str">
            <v>485 - SALEM ACADEMY Charter School - SWAMPSCOTT pupils</v>
          </cell>
          <cell r="D582">
            <v>485258291</v>
          </cell>
          <cell r="E582">
            <v>485</v>
          </cell>
          <cell r="F582">
            <v>258</v>
          </cell>
          <cell r="G582">
            <v>291</v>
          </cell>
          <cell r="H582">
            <v>1</v>
          </cell>
          <cell r="I582">
            <v>1</v>
          </cell>
          <cell r="J582">
            <v>1</v>
          </cell>
          <cell r="K582">
            <v>161.06551716791969</v>
          </cell>
          <cell r="L582">
            <v>10127</v>
          </cell>
          <cell r="M582">
            <v>6184</v>
          </cell>
          <cell r="N582">
            <v>893</v>
          </cell>
        </row>
        <row r="583">
          <cell r="B583">
            <v>574</v>
          </cell>
          <cell r="C583" t="str">
            <v>485 - SALEM ACADEMY Charter School - HAMILTON WENHAM pupils</v>
          </cell>
          <cell r="D583">
            <v>485258675</v>
          </cell>
          <cell r="E583">
            <v>485</v>
          </cell>
          <cell r="F583">
            <v>258</v>
          </cell>
          <cell r="G583">
            <v>675</v>
          </cell>
          <cell r="H583">
            <v>1</v>
          </cell>
          <cell r="I583">
            <v>1</v>
          </cell>
          <cell r="J583">
            <v>10</v>
          </cell>
          <cell r="K583">
            <v>167.18157838785223</v>
          </cell>
          <cell r="L583">
            <v>14107</v>
          </cell>
          <cell r="M583">
            <v>9477</v>
          </cell>
          <cell r="N583">
            <v>893</v>
          </cell>
        </row>
        <row r="584">
          <cell r="B584">
            <v>575</v>
          </cell>
          <cell r="C584" t="str">
            <v>486 - SEVEN HILLS Charter School - GRAFTON pupils</v>
          </cell>
          <cell r="D584">
            <v>486348110</v>
          </cell>
          <cell r="E584">
            <v>486</v>
          </cell>
          <cell r="F584">
            <v>348</v>
          </cell>
          <cell r="G584">
            <v>110</v>
          </cell>
          <cell r="H584">
            <v>1</v>
          </cell>
          <cell r="I584">
            <v>1</v>
          </cell>
          <cell r="J584">
            <v>10</v>
          </cell>
          <cell r="K584">
            <v>118.56462244815013</v>
          </cell>
          <cell r="L584">
            <v>12390</v>
          </cell>
          <cell r="M584">
            <v>2300</v>
          </cell>
          <cell r="N584">
            <v>893</v>
          </cell>
        </row>
        <row r="585">
          <cell r="B585">
            <v>576</v>
          </cell>
          <cell r="C585" t="str">
            <v>486 - SEVEN HILLS Charter School - LEICESTER pupils</v>
          </cell>
          <cell r="D585">
            <v>486348151</v>
          </cell>
          <cell r="E585">
            <v>486</v>
          </cell>
          <cell r="F585">
            <v>348</v>
          </cell>
          <cell r="G585">
            <v>151</v>
          </cell>
          <cell r="H585">
            <v>1</v>
          </cell>
          <cell r="I585">
            <v>1</v>
          </cell>
          <cell r="J585">
            <v>1</v>
          </cell>
          <cell r="K585">
            <v>121.38489941988317</v>
          </cell>
          <cell r="L585">
            <v>9866</v>
          </cell>
          <cell r="M585">
            <v>2110</v>
          </cell>
          <cell r="N585">
            <v>893</v>
          </cell>
        </row>
        <row r="586">
          <cell r="B586">
            <v>577</v>
          </cell>
          <cell r="C586" t="str">
            <v>486 - SEVEN HILLS Charter School - MILLBURY pupils</v>
          </cell>
          <cell r="D586">
            <v>486348186</v>
          </cell>
          <cell r="E586">
            <v>486</v>
          </cell>
          <cell r="F586">
            <v>348</v>
          </cell>
          <cell r="G586">
            <v>186</v>
          </cell>
          <cell r="H586">
            <v>1</v>
          </cell>
          <cell r="I586">
            <v>1</v>
          </cell>
          <cell r="J586">
            <v>10</v>
          </cell>
          <cell r="K586">
            <v>143.69473104032178</v>
          </cell>
          <cell r="L586">
            <v>14961</v>
          </cell>
          <cell r="M586">
            <v>6537</v>
          </cell>
          <cell r="N586">
            <v>893</v>
          </cell>
        </row>
        <row r="587">
          <cell r="B587">
            <v>578</v>
          </cell>
          <cell r="C587" t="str">
            <v>486 - SEVEN HILLS Charter School - NORTHBRIDGE pupils</v>
          </cell>
          <cell r="D587">
            <v>486348214</v>
          </cell>
          <cell r="E587">
            <v>486</v>
          </cell>
          <cell r="F587">
            <v>348</v>
          </cell>
          <cell r="G587">
            <v>214</v>
          </cell>
          <cell r="H587">
            <v>1</v>
          </cell>
          <cell r="I587">
            <v>1</v>
          </cell>
          <cell r="J587">
            <v>1</v>
          </cell>
          <cell r="K587">
            <v>118.38822265275411</v>
          </cell>
          <cell r="L587">
            <v>8749</v>
          </cell>
          <cell r="M587">
            <v>1609</v>
          </cell>
          <cell r="N587">
            <v>893</v>
          </cell>
        </row>
        <row r="588">
          <cell r="B588">
            <v>579</v>
          </cell>
          <cell r="C588" t="str">
            <v>486 - SEVEN HILLS Charter School - WEBSTER pupils</v>
          </cell>
          <cell r="D588">
            <v>486348316</v>
          </cell>
          <cell r="E588">
            <v>486</v>
          </cell>
          <cell r="F588">
            <v>348</v>
          </cell>
          <cell r="G588">
            <v>316</v>
          </cell>
          <cell r="H588">
            <v>1</v>
          </cell>
          <cell r="I588">
            <v>1</v>
          </cell>
          <cell r="J588">
            <v>1</v>
          </cell>
          <cell r="K588">
            <v>113.690356854559</v>
          </cell>
          <cell r="L588">
            <v>8704</v>
          </cell>
          <cell r="M588">
            <v>1192</v>
          </cell>
          <cell r="N588">
            <v>893</v>
          </cell>
        </row>
        <row r="589">
          <cell r="B589">
            <v>580</v>
          </cell>
          <cell r="C589" t="str">
            <v>486 - SEVEN HILLS Charter School - WORCESTER pupils</v>
          </cell>
          <cell r="D589">
            <v>486348348</v>
          </cell>
          <cell r="E589">
            <v>486</v>
          </cell>
          <cell r="F589">
            <v>348</v>
          </cell>
          <cell r="G589">
            <v>348</v>
          </cell>
          <cell r="H589">
            <v>1</v>
          </cell>
          <cell r="I589">
            <v>1</v>
          </cell>
          <cell r="J589">
            <v>10</v>
          </cell>
          <cell r="K589">
            <v>100.83096021924256</v>
          </cell>
          <cell r="L589">
            <v>12014</v>
          </cell>
          <cell r="M589">
            <v>100</v>
          </cell>
          <cell r="N589">
            <v>893</v>
          </cell>
        </row>
        <row r="590">
          <cell r="B590">
            <v>581</v>
          </cell>
          <cell r="C590" t="str">
            <v>486 - SEVEN HILLS Charter School - SPENCER EAST BROOKFIELD pupils</v>
          </cell>
          <cell r="D590">
            <v>486348767</v>
          </cell>
          <cell r="E590">
            <v>486</v>
          </cell>
          <cell r="F590">
            <v>348</v>
          </cell>
          <cell r="G590">
            <v>767</v>
          </cell>
          <cell r="H590">
            <v>1</v>
          </cell>
          <cell r="I590">
            <v>1</v>
          </cell>
          <cell r="J590">
            <v>10</v>
          </cell>
          <cell r="K590">
            <v>123.08968575273136</v>
          </cell>
          <cell r="L590">
            <v>12503</v>
          </cell>
          <cell r="M590">
            <v>2887</v>
          </cell>
          <cell r="N590">
            <v>893</v>
          </cell>
        </row>
        <row r="591">
          <cell r="B591">
            <v>582</v>
          </cell>
          <cell r="C591" t="str">
            <v>487 - PROSPECT HILL ACADEMY Charter School - CAMBRIDGE Campus - ARLINGTON pupils</v>
          </cell>
          <cell r="D591">
            <v>487049010</v>
          </cell>
          <cell r="E591">
            <v>487</v>
          </cell>
          <cell r="F591">
            <v>49</v>
          </cell>
          <cell r="G591">
            <v>10</v>
          </cell>
          <cell r="H591">
            <v>2</v>
          </cell>
          <cell r="I591">
            <v>1.095</v>
          </cell>
          <cell r="J591">
            <v>10</v>
          </cell>
          <cell r="K591">
            <v>130.76041916071867</v>
          </cell>
          <cell r="L591">
            <v>15250</v>
          </cell>
          <cell r="M591">
            <v>4691</v>
          </cell>
          <cell r="N591">
            <v>893</v>
          </cell>
        </row>
        <row r="592">
          <cell r="B592">
            <v>583</v>
          </cell>
          <cell r="C592" t="str">
            <v>487 - PROSPECT HILL ACADEMY Charter School - CAMBRIDGE Campus - BILLERICA pupils</v>
          </cell>
          <cell r="D592">
            <v>487049031</v>
          </cell>
          <cell r="E592">
            <v>487</v>
          </cell>
          <cell r="F592">
            <v>49</v>
          </cell>
          <cell r="G592">
            <v>31</v>
          </cell>
          <cell r="H592">
            <v>2</v>
          </cell>
          <cell r="I592">
            <v>1.095</v>
          </cell>
          <cell r="J592">
            <v>5</v>
          </cell>
          <cell r="K592">
            <v>146.39182720790828</v>
          </cell>
          <cell r="L592">
            <v>11019</v>
          </cell>
          <cell r="M592">
            <v>5112</v>
          </cell>
          <cell r="N592">
            <v>893</v>
          </cell>
        </row>
        <row r="593">
          <cell r="B593">
            <v>584</v>
          </cell>
          <cell r="C593" t="str">
            <v>487 - PROSPECT HILL ACADEMY Charter School - CAMBRIDGE Campus - BOSTON pupils</v>
          </cell>
          <cell r="D593">
            <v>487049035</v>
          </cell>
          <cell r="E593">
            <v>487</v>
          </cell>
          <cell r="F593">
            <v>49</v>
          </cell>
          <cell r="G593">
            <v>35</v>
          </cell>
          <cell r="H593">
            <v>2</v>
          </cell>
          <cell r="I593">
            <v>1.095</v>
          </cell>
          <cell r="J593">
            <v>10</v>
          </cell>
          <cell r="K593">
            <v>135.15501759350991</v>
          </cell>
          <cell r="L593">
            <v>12738</v>
          </cell>
          <cell r="M593">
            <v>4478</v>
          </cell>
          <cell r="N593">
            <v>893</v>
          </cell>
        </row>
        <row r="594">
          <cell r="B594">
            <v>585</v>
          </cell>
          <cell r="C594" t="str">
            <v>487 - PROSPECT HILL ACADEMY Charter School - CAMBRIDGE Campus - BROCKTON pupils</v>
          </cell>
          <cell r="D594">
            <v>487049044</v>
          </cell>
          <cell r="E594">
            <v>487</v>
          </cell>
          <cell r="F594">
            <v>49</v>
          </cell>
          <cell r="G594">
            <v>44</v>
          </cell>
          <cell r="H594">
            <v>2</v>
          </cell>
          <cell r="I594">
            <v>1.095</v>
          </cell>
          <cell r="J594">
            <v>1</v>
          </cell>
          <cell r="K594">
            <v>102.2905173036915</v>
          </cell>
          <cell r="L594">
            <v>9991</v>
          </cell>
          <cell r="M594">
            <v>229</v>
          </cell>
          <cell r="N594">
            <v>893</v>
          </cell>
        </row>
        <row r="595">
          <cell r="B595">
            <v>586</v>
          </cell>
          <cell r="C595" t="str">
            <v>487 - PROSPECT HILL ACADEMY Charter School - CAMBRIDGE Campus - BROOKLINE pupils</v>
          </cell>
          <cell r="D595">
            <v>487049046</v>
          </cell>
          <cell r="E595">
            <v>487</v>
          </cell>
          <cell r="F595">
            <v>49</v>
          </cell>
          <cell r="G595">
            <v>46</v>
          </cell>
          <cell r="H595">
            <v>2</v>
          </cell>
          <cell r="I595">
            <v>1.095</v>
          </cell>
          <cell r="J595">
            <v>10</v>
          </cell>
          <cell r="K595">
            <v>175.99817874626197</v>
          </cell>
          <cell r="L595">
            <v>13387</v>
          </cell>
          <cell r="M595">
            <v>10174</v>
          </cell>
          <cell r="N595">
            <v>893</v>
          </cell>
        </row>
        <row r="596">
          <cell r="B596">
            <v>587</v>
          </cell>
          <cell r="C596" t="str">
            <v>487 - PROSPECT HILL ACADEMY Charter School - CAMBRIDGE Campus - CAMBRIDGE pupils</v>
          </cell>
          <cell r="D596">
            <v>487049049</v>
          </cell>
          <cell r="E596">
            <v>487</v>
          </cell>
          <cell r="F596">
            <v>49</v>
          </cell>
          <cell r="G596">
            <v>49</v>
          </cell>
          <cell r="H596">
            <v>2</v>
          </cell>
          <cell r="I596">
            <v>1.095</v>
          </cell>
          <cell r="J596">
            <v>10</v>
          </cell>
          <cell r="K596">
            <v>226.55430005172397</v>
          </cell>
          <cell r="L596">
            <v>12587</v>
          </cell>
          <cell r="M596">
            <v>15929</v>
          </cell>
          <cell r="N596">
            <v>893</v>
          </cell>
        </row>
        <row r="597">
          <cell r="B597">
            <v>588</v>
          </cell>
          <cell r="C597" t="str">
            <v>487 - PROSPECT HILL ACADEMY Charter School - CAMBRIDGE Campus - CHELSEA pupils</v>
          </cell>
          <cell r="D597">
            <v>487049057</v>
          </cell>
          <cell r="E597">
            <v>487</v>
          </cell>
          <cell r="F597">
            <v>49</v>
          </cell>
          <cell r="G597">
            <v>57</v>
          </cell>
          <cell r="H597">
            <v>2</v>
          </cell>
          <cell r="I597">
            <v>1.095</v>
          </cell>
          <cell r="J597">
            <v>1</v>
          </cell>
          <cell r="K597">
            <v>105.08946058749589</v>
          </cell>
          <cell r="L597">
            <v>10542</v>
          </cell>
          <cell r="M597">
            <v>537</v>
          </cell>
          <cell r="N597">
            <v>893</v>
          </cell>
        </row>
        <row r="598">
          <cell r="B598">
            <v>589</v>
          </cell>
          <cell r="C598" t="str">
            <v>487 - PROSPECT HILL ACADEMY Charter School - CAMBRIDGE Campus - EVERETT pupils</v>
          </cell>
          <cell r="D598">
            <v>487049093</v>
          </cell>
          <cell r="E598">
            <v>487</v>
          </cell>
          <cell r="F598">
            <v>49</v>
          </cell>
          <cell r="G598">
            <v>93</v>
          </cell>
          <cell r="H598">
            <v>2</v>
          </cell>
          <cell r="I598">
            <v>1.095</v>
          </cell>
          <cell r="J598">
            <v>8</v>
          </cell>
          <cell r="K598">
            <v>102.86320779598445</v>
          </cell>
          <cell r="L598">
            <v>12089</v>
          </cell>
          <cell r="M598">
            <v>346</v>
          </cell>
          <cell r="N598">
            <v>893</v>
          </cell>
        </row>
        <row r="599">
          <cell r="B599">
            <v>590</v>
          </cell>
          <cell r="C599" t="str">
            <v>487 - PROSPECT HILL ACADEMY Charter School - CAMBRIDGE Campus - HAVERHILL pupils</v>
          </cell>
          <cell r="D599">
            <v>487049128</v>
          </cell>
          <cell r="E599">
            <v>487</v>
          </cell>
          <cell r="F599">
            <v>49</v>
          </cell>
          <cell r="G599">
            <v>128</v>
          </cell>
          <cell r="H599">
            <v>2</v>
          </cell>
          <cell r="I599">
            <v>1.095</v>
          </cell>
          <cell r="J599">
            <v>1</v>
          </cell>
          <cell r="K599">
            <v>105.08760718715354</v>
          </cell>
          <cell r="L599">
            <v>9060</v>
          </cell>
          <cell r="M599">
            <v>461</v>
          </cell>
          <cell r="N599">
            <v>893</v>
          </cell>
        </row>
        <row r="600">
          <cell r="B600">
            <v>591</v>
          </cell>
          <cell r="C600" t="str">
            <v>487 - PROSPECT HILL ACADEMY Charter School - CAMBRIDGE Campus - HOLBROOK pupils</v>
          </cell>
          <cell r="D600">
            <v>487049133</v>
          </cell>
          <cell r="E600">
            <v>487</v>
          </cell>
          <cell r="F600">
            <v>49</v>
          </cell>
          <cell r="G600">
            <v>133</v>
          </cell>
          <cell r="H600">
            <v>2</v>
          </cell>
          <cell r="I600">
            <v>1.095</v>
          </cell>
          <cell r="J600">
            <v>1</v>
          </cell>
          <cell r="K600">
            <v>131.34051686962678</v>
          </cell>
          <cell r="L600">
            <v>10922</v>
          </cell>
          <cell r="M600">
            <v>3423</v>
          </cell>
          <cell r="N600">
            <v>893</v>
          </cell>
        </row>
        <row r="601">
          <cell r="B601">
            <v>592</v>
          </cell>
          <cell r="C601" t="str">
            <v>487 - PROSPECT HILL ACADEMY Charter School - CAMBRIDGE Campus - LAWRENCE pupils</v>
          </cell>
          <cell r="D601">
            <v>487049149</v>
          </cell>
          <cell r="E601">
            <v>487</v>
          </cell>
          <cell r="F601">
            <v>49</v>
          </cell>
          <cell r="G601">
            <v>149</v>
          </cell>
          <cell r="H601">
            <v>2</v>
          </cell>
          <cell r="I601">
            <v>1.095</v>
          </cell>
          <cell r="J601">
            <v>1</v>
          </cell>
          <cell r="K601">
            <v>100.11937229101046</v>
          </cell>
          <cell r="L601">
            <v>9991</v>
          </cell>
          <cell r="M601">
            <v>12</v>
          </cell>
          <cell r="N601">
            <v>893</v>
          </cell>
        </row>
        <row r="602">
          <cell r="B602">
            <v>593</v>
          </cell>
          <cell r="C602" t="str">
            <v>487 - PROSPECT HILL ACADEMY Charter School - CAMBRIDGE Campus - LEOMINSTER pupils</v>
          </cell>
          <cell r="D602">
            <v>487049153</v>
          </cell>
          <cell r="E602">
            <v>487</v>
          </cell>
          <cell r="F602">
            <v>49</v>
          </cell>
          <cell r="G602">
            <v>153</v>
          </cell>
          <cell r="H602">
            <v>2</v>
          </cell>
          <cell r="I602">
            <v>1.095</v>
          </cell>
          <cell r="J602">
            <v>1</v>
          </cell>
          <cell r="K602">
            <v>105.29114346768542</v>
          </cell>
          <cell r="L602">
            <v>9991</v>
          </cell>
          <cell r="M602">
            <v>529</v>
          </cell>
          <cell r="N602">
            <v>893</v>
          </cell>
        </row>
        <row r="603">
          <cell r="B603">
            <v>594</v>
          </cell>
          <cell r="C603" t="str">
            <v>487 - PROSPECT HILL ACADEMY Charter School - CAMBRIDGE Campus - LYNN pupils</v>
          </cell>
          <cell r="D603">
            <v>487049163</v>
          </cell>
          <cell r="E603">
            <v>487</v>
          </cell>
          <cell r="F603">
            <v>49</v>
          </cell>
          <cell r="G603">
            <v>163</v>
          </cell>
          <cell r="H603">
            <v>2</v>
          </cell>
          <cell r="I603">
            <v>1.095</v>
          </cell>
          <cell r="J603">
            <v>10</v>
          </cell>
          <cell r="K603">
            <v>104.22385689606564</v>
          </cell>
          <cell r="L603">
            <v>12786</v>
          </cell>
          <cell r="M603">
            <v>540</v>
          </cell>
          <cell r="N603">
            <v>893</v>
          </cell>
        </row>
        <row r="604">
          <cell r="B604">
            <v>595</v>
          </cell>
          <cell r="C604" t="str">
            <v>487 - PROSPECT HILL ACADEMY Charter School - CAMBRIDGE Campus - MALDEN pupils</v>
          </cell>
          <cell r="D604">
            <v>487049165</v>
          </cell>
          <cell r="E604">
            <v>487</v>
          </cell>
          <cell r="F604">
            <v>49</v>
          </cell>
          <cell r="G604">
            <v>165</v>
          </cell>
          <cell r="H604">
            <v>2</v>
          </cell>
          <cell r="I604">
            <v>1.095</v>
          </cell>
          <cell r="J604">
            <v>8</v>
          </cell>
          <cell r="K604">
            <v>105.45274261995819</v>
          </cell>
          <cell r="L604">
            <v>11810</v>
          </cell>
          <cell r="M604">
            <v>644</v>
          </cell>
          <cell r="N604">
            <v>893</v>
          </cell>
        </row>
        <row r="605">
          <cell r="B605">
            <v>596</v>
          </cell>
          <cell r="C605" t="str">
            <v>487 - PROSPECT HILL ACADEMY Charter School - CAMBRIDGE Campus - MEDFORD pupils</v>
          </cell>
          <cell r="D605">
            <v>487049176</v>
          </cell>
          <cell r="E605">
            <v>487</v>
          </cell>
          <cell r="F605">
            <v>49</v>
          </cell>
          <cell r="G605">
            <v>176</v>
          </cell>
          <cell r="H605">
            <v>2</v>
          </cell>
          <cell r="I605">
            <v>1.095</v>
          </cell>
          <cell r="J605">
            <v>8</v>
          </cell>
          <cell r="K605">
            <v>133.03185416053941</v>
          </cell>
          <cell r="L605">
            <v>11963</v>
          </cell>
          <cell r="M605">
            <v>3952</v>
          </cell>
          <cell r="N605">
            <v>893</v>
          </cell>
        </row>
        <row r="606">
          <cell r="B606">
            <v>597</v>
          </cell>
          <cell r="C606" t="str">
            <v>487 - PROSPECT HILL ACADEMY Charter School - CAMBRIDGE Campus - NORTH ANDOVER pupils</v>
          </cell>
          <cell r="D606">
            <v>487049211</v>
          </cell>
          <cell r="E606">
            <v>487</v>
          </cell>
          <cell r="F606">
            <v>49</v>
          </cell>
          <cell r="G606">
            <v>211</v>
          </cell>
          <cell r="H606">
            <v>2</v>
          </cell>
          <cell r="I606">
            <v>1.095</v>
          </cell>
          <cell r="J606">
            <v>1</v>
          </cell>
          <cell r="K606">
            <v>117.93552339841401</v>
          </cell>
          <cell r="L606">
            <v>10922</v>
          </cell>
          <cell r="M606">
            <v>1959</v>
          </cell>
          <cell r="N606">
            <v>893</v>
          </cell>
        </row>
        <row r="607">
          <cell r="B607">
            <v>598</v>
          </cell>
          <cell r="C607" t="str">
            <v>487 - PROSPECT HILL ACADEMY Charter School - CAMBRIDGE Campus - QUINCY pupils</v>
          </cell>
          <cell r="D607">
            <v>487049243</v>
          </cell>
          <cell r="E607">
            <v>487</v>
          </cell>
          <cell r="F607">
            <v>49</v>
          </cell>
          <cell r="G607">
            <v>243</v>
          </cell>
          <cell r="H607">
            <v>2</v>
          </cell>
          <cell r="I607">
            <v>1.095</v>
          </cell>
          <cell r="J607">
            <v>10</v>
          </cell>
          <cell r="K607">
            <v>123.603106514578</v>
          </cell>
          <cell r="L607">
            <v>15250</v>
          </cell>
          <cell r="M607">
            <v>3599</v>
          </cell>
          <cell r="N607">
            <v>893</v>
          </cell>
        </row>
        <row r="608">
          <cell r="B608">
            <v>599</v>
          </cell>
          <cell r="C608" t="str">
            <v>487 - PROSPECT HILL ACADEMY Charter School - CAMBRIDGE Campus - RANDOLPH pupils</v>
          </cell>
          <cell r="D608">
            <v>487049244</v>
          </cell>
          <cell r="E608">
            <v>487</v>
          </cell>
          <cell r="F608">
            <v>49</v>
          </cell>
          <cell r="G608">
            <v>244</v>
          </cell>
          <cell r="H608">
            <v>2</v>
          </cell>
          <cell r="I608">
            <v>1.095</v>
          </cell>
          <cell r="J608">
            <v>7</v>
          </cell>
          <cell r="K608">
            <v>140.51894054759615</v>
          </cell>
          <cell r="L608">
            <v>11390</v>
          </cell>
          <cell r="M608">
            <v>4615</v>
          </cell>
          <cell r="N608">
            <v>893</v>
          </cell>
        </row>
        <row r="609">
          <cell r="B609">
            <v>600</v>
          </cell>
          <cell r="C609" t="str">
            <v>487 - PROSPECT HILL ACADEMY Charter School - CAMBRIDGE Campus - READING pupils</v>
          </cell>
          <cell r="D609">
            <v>487049246</v>
          </cell>
          <cell r="E609">
            <v>487</v>
          </cell>
          <cell r="F609">
            <v>49</v>
          </cell>
          <cell r="G609">
            <v>246</v>
          </cell>
          <cell r="H609">
            <v>2</v>
          </cell>
          <cell r="I609">
            <v>1.095</v>
          </cell>
          <cell r="J609">
            <v>10</v>
          </cell>
          <cell r="K609">
            <v>128.24411908010259</v>
          </cell>
          <cell r="L609">
            <v>13387</v>
          </cell>
          <cell r="M609">
            <v>3781</v>
          </cell>
          <cell r="N609">
            <v>893</v>
          </cell>
        </row>
        <row r="610">
          <cell r="B610">
            <v>601</v>
          </cell>
          <cell r="C610" t="str">
            <v>487 - PROSPECT HILL ACADEMY Charter School - CAMBRIDGE Campus - REVERE pupils</v>
          </cell>
          <cell r="D610">
            <v>487049248</v>
          </cell>
          <cell r="E610">
            <v>487</v>
          </cell>
          <cell r="F610">
            <v>49</v>
          </cell>
          <cell r="G610">
            <v>248</v>
          </cell>
          <cell r="H610">
            <v>2</v>
          </cell>
          <cell r="I610">
            <v>1.095</v>
          </cell>
          <cell r="J610">
            <v>9</v>
          </cell>
          <cell r="K610">
            <v>109.88610158097696</v>
          </cell>
          <cell r="L610">
            <v>12206</v>
          </cell>
          <cell r="M610">
            <v>1207</v>
          </cell>
          <cell r="N610">
            <v>893</v>
          </cell>
        </row>
        <row r="611">
          <cell r="B611">
            <v>602</v>
          </cell>
          <cell r="C611" t="str">
            <v>487 - PROSPECT HILL ACADEMY Charter School - CAMBRIDGE Campus - SAUGUS pupils</v>
          </cell>
          <cell r="D611">
            <v>487049262</v>
          </cell>
          <cell r="E611">
            <v>487</v>
          </cell>
          <cell r="F611">
            <v>49</v>
          </cell>
          <cell r="G611">
            <v>262</v>
          </cell>
          <cell r="H611">
            <v>2</v>
          </cell>
          <cell r="I611">
            <v>1.095</v>
          </cell>
          <cell r="J611">
            <v>9</v>
          </cell>
          <cell r="K611">
            <v>146.10337393977571</v>
          </cell>
          <cell r="L611">
            <v>12226</v>
          </cell>
          <cell r="M611">
            <v>5637</v>
          </cell>
          <cell r="N611">
            <v>893</v>
          </cell>
        </row>
        <row r="612">
          <cell r="B612">
            <v>603</v>
          </cell>
          <cell r="C612" t="str">
            <v>487 - PROSPECT HILL ACADEMY Charter School - CAMBRIDGE Campus - SOMERVILLE pupils</v>
          </cell>
          <cell r="D612">
            <v>487049274</v>
          </cell>
          <cell r="E612">
            <v>487</v>
          </cell>
          <cell r="F612">
            <v>49</v>
          </cell>
          <cell r="G612">
            <v>274</v>
          </cell>
          <cell r="H612">
            <v>2</v>
          </cell>
          <cell r="I612">
            <v>1.095</v>
          </cell>
          <cell r="J612">
            <v>8</v>
          </cell>
          <cell r="K612">
            <v>148.3444863021623</v>
          </cell>
          <cell r="L612">
            <v>11862</v>
          </cell>
          <cell r="M612">
            <v>5735</v>
          </cell>
          <cell r="N612">
            <v>893</v>
          </cell>
        </row>
        <row r="613">
          <cell r="B613">
            <v>604</v>
          </cell>
          <cell r="C613" t="str">
            <v>487 - PROSPECT HILL ACADEMY Charter School - CAMBRIDGE Campus - STONEHAM pupils</v>
          </cell>
          <cell r="D613">
            <v>487049284</v>
          </cell>
          <cell r="E613">
            <v>487</v>
          </cell>
          <cell r="F613">
            <v>49</v>
          </cell>
          <cell r="G613">
            <v>284</v>
          </cell>
          <cell r="H613">
            <v>2</v>
          </cell>
          <cell r="I613">
            <v>1.095</v>
          </cell>
          <cell r="J613">
            <v>1</v>
          </cell>
          <cell r="K613">
            <v>134.04487872407773</v>
          </cell>
          <cell r="L613">
            <v>10922</v>
          </cell>
          <cell r="M613">
            <v>3718</v>
          </cell>
          <cell r="N613">
            <v>893</v>
          </cell>
        </row>
        <row r="614">
          <cell r="B614">
            <v>605</v>
          </cell>
          <cell r="C614" t="str">
            <v>487 - PROSPECT HILL ACADEMY Charter School - CAMBRIDGE Campus - WALTHAM pupils</v>
          </cell>
          <cell r="D614">
            <v>487049308</v>
          </cell>
          <cell r="E614">
            <v>487</v>
          </cell>
          <cell r="F614">
            <v>49</v>
          </cell>
          <cell r="G614">
            <v>308</v>
          </cell>
          <cell r="H614">
            <v>2</v>
          </cell>
          <cell r="I614">
            <v>1.095</v>
          </cell>
          <cell r="J614">
            <v>7</v>
          </cell>
          <cell r="K614">
            <v>158.02832985149331</v>
          </cell>
          <cell r="L614">
            <v>12321</v>
          </cell>
          <cell r="M614">
            <v>7150</v>
          </cell>
          <cell r="N614">
            <v>893</v>
          </cell>
        </row>
        <row r="615">
          <cell r="B615">
            <v>606</v>
          </cell>
          <cell r="C615" t="str">
            <v>487 - PROSPECT HILL ACADEMY Charter School - CAMBRIDGE Campus - WATERTOWN pupils</v>
          </cell>
          <cell r="D615">
            <v>487049314</v>
          </cell>
          <cell r="E615">
            <v>487</v>
          </cell>
          <cell r="F615">
            <v>49</v>
          </cell>
          <cell r="G615">
            <v>314</v>
          </cell>
          <cell r="H615">
            <v>2</v>
          </cell>
          <cell r="I615">
            <v>1.095</v>
          </cell>
          <cell r="J615">
            <v>7</v>
          </cell>
          <cell r="K615">
            <v>177.58259564059279</v>
          </cell>
          <cell r="L615">
            <v>12011</v>
          </cell>
          <cell r="M615">
            <v>9318</v>
          </cell>
          <cell r="N615">
            <v>893</v>
          </cell>
        </row>
        <row r="616">
          <cell r="B616">
            <v>607</v>
          </cell>
          <cell r="C616" t="str">
            <v>487 - PROSPECT HILL ACADEMY Charter School - CAMBRIDGE Campus - WOBURN pupils</v>
          </cell>
          <cell r="D616">
            <v>487049347</v>
          </cell>
          <cell r="E616">
            <v>487</v>
          </cell>
          <cell r="F616">
            <v>49</v>
          </cell>
          <cell r="G616">
            <v>347</v>
          </cell>
          <cell r="H616">
            <v>2</v>
          </cell>
          <cell r="I616">
            <v>1.095</v>
          </cell>
          <cell r="J616">
            <v>10</v>
          </cell>
          <cell r="K616">
            <v>143.32171010975702</v>
          </cell>
          <cell r="L616">
            <v>12566</v>
          </cell>
          <cell r="M616">
            <v>5444</v>
          </cell>
          <cell r="N616">
            <v>893</v>
          </cell>
        </row>
        <row r="617">
          <cell r="B617">
            <v>608</v>
          </cell>
          <cell r="C617" t="str">
            <v>487 - PROSPECT HILL ACADEMY Charter School - SOMERVILLE Campus - BILLERICA pupils</v>
          </cell>
          <cell r="D617">
            <v>487274031</v>
          </cell>
          <cell r="E617">
            <v>487</v>
          </cell>
          <cell r="F617">
            <v>274</v>
          </cell>
          <cell r="G617">
            <v>31</v>
          </cell>
          <cell r="H617">
            <v>2</v>
          </cell>
          <cell r="I617">
            <v>1.0349999999999999</v>
          </cell>
          <cell r="J617">
            <v>10</v>
          </cell>
          <cell r="K617">
            <v>146.39182720790828</v>
          </cell>
          <cell r="L617">
            <v>11623</v>
          </cell>
          <cell r="M617">
            <v>5392</v>
          </cell>
          <cell r="N617">
            <v>893</v>
          </cell>
        </row>
        <row r="618">
          <cell r="B618">
            <v>609</v>
          </cell>
          <cell r="C618" t="str">
            <v>487 - PROSPECT HILL ACADEMY Charter School - SOMERVILLE Campus - BOSTON pupils</v>
          </cell>
          <cell r="D618">
            <v>487274035</v>
          </cell>
          <cell r="E618">
            <v>487</v>
          </cell>
          <cell r="F618">
            <v>274</v>
          </cell>
          <cell r="G618">
            <v>35</v>
          </cell>
          <cell r="H618">
            <v>2</v>
          </cell>
          <cell r="I618">
            <v>1.0349999999999999</v>
          </cell>
          <cell r="J618">
            <v>10</v>
          </cell>
          <cell r="K618">
            <v>135.15501759350991</v>
          </cell>
          <cell r="L618">
            <v>11728</v>
          </cell>
          <cell r="M618">
            <v>4123</v>
          </cell>
          <cell r="N618">
            <v>893</v>
          </cell>
        </row>
        <row r="619">
          <cell r="B619">
            <v>610</v>
          </cell>
          <cell r="C619" t="str">
            <v>487 - PROSPECT HILL ACADEMY Charter School - SOMERVILLE Campus - BROCKTON pupils</v>
          </cell>
          <cell r="D619">
            <v>487274044</v>
          </cell>
          <cell r="E619">
            <v>487</v>
          </cell>
          <cell r="F619">
            <v>274</v>
          </cell>
          <cell r="G619">
            <v>44</v>
          </cell>
          <cell r="H619">
            <v>2</v>
          </cell>
          <cell r="I619">
            <v>1.0349999999999999</v>
          </cell>
          <cell r="J619">
            <v>1</v>
          </cell>
          <cell r="K619">
            <v>102.2905173036915</v>
          </cell>
          <cell r="L619">
            <v>8825</v>
          </cell>
          <cell r="M619">
            <v>202</v>
          </cell>
          <cell r="N619">
            <v>893</v>
          </cell>
        </row>
        <row r="620">
          <cell r="B620">
            <v>611</v>
          </cell>
          <cell r="C620" t="str">
            <v>487 - PROSPECT HILL ACADEMY Charter School - SOMERVILLE Campus - BROOKLINE pupils</v>
          </cell>
          <cell r="D620">
            <v>487274046</v>
          </cell>
          <cell r="E620">
            <v>487</v>
          </cell>
          <cell r="F620">
            <v>274</v>
          </cell>
          <cell r="G620">
            <v>46</v>
          </cell>
          <cell r="H620">
            <v>2</v>
          </cell>
          <cell r="I620">
            <v>1.0349999999999999</v>
          </cell>
          <cell r="J620">
            <v>10</v>
          </cell>
          <cell r="K620">
            <v>175.99817874626197</v>
          </cell>
          <cell r="L620">
            <v>13109</v>
          </cell>
          <cell r="M620">
            <v>9963</v>
          </cell>
          <cell r="N620">
            <v>893</v>
          </cell>
        </row>
        <row r="621">
          <cell r="B621">
            <v>612</v>
          </cell>
          <cell r="C621" t="str">
            <v>487 - PROSPECT HILL ACADEMY Charter School - SOMERVILLE Campus - BURLINGTON pupils</v>
          </cell>
          <cell r="D621">
            <v>487274048</v>
          </cell>
          <cell r="E621">
            <v>487</v>
          </cell>
          <cell r="F621">
            <v>274</v>
          </cell>
          <cell r="G621">
            <v>48</v>
          </cell>
          <cell r="H621">
            <v>2</v>
          </cell>
          <cell r="I621">
            <v>1.0349999999999999</v>
          </cell>
          <cell r="J621">
            <v>1</v>
          </cell>
          <cell r="K621">
            <v>179.47052571432869</v>
          </cell>
          <cell r="L621">
            <v>9001</v>
          </cell>
          <cell r="M621">
            <v>7153</v>
          </cell>
          <cell r="N621">
            <v>893</v>
          </cell>
        </row>
        <row r="622">
          <cell r="B622">
            <v>613</v>
          </cell>
          <cell r="C622" t="str">
            <v>487 - PROSPECT HILL ACADEMY Charter School - SOMERVILLE Campus - CAMBRIDGE pupils</v>
          </cell>
          <cell r="D622">
            <v>487274049</v>
          </cell>
          <cell r="E622">
            <v>487</v>
          </cell>
          <cell r="F622">
            <v>274</v>
          </cell>
          <cell r="G622">
            <v>49</v>
          </cell>
          <cell r="H622">
            <v>2</v>
          </cell>
          <cell r="I622">
            <v>1.0349999999999999</v>
          </cell>
          <cell r="J622">
            <v>10</v>
          </cell>
          <cell r="K622">
            <v>226.55430005172397</v>
          </cell>
          <cell r="L622">
            <v>11866</v>
          </cell>
          <cell r="M622">
            <v>15017</v>
          </cell>
          <cell r="N622">
            <v>893</v>
          </cell>
        </row>
        <row r="623">
          <cell r="B623">
            <v>614</v>
          </cell>
          <cell r="C623" t="str">
            <v>487 - PROSPECT HILL ACADEMY Charter School - SOMERVILLE Campus - CHELSEA pupils</v>
          </cell>
          <cell r="D623">
            <v>487274057</v>
          </cell>
          <cell r="E623">
            <v>487</v>
          </cell>
          <cell r="F623">
            <v>274</v>
          </cell>
          <cell r="G623">
            <v>57</v>
          </cell>
          <cell r="H623">
            <v>2</v>
          </cell>
          <cell r="I623">
            <v>1.0349999999999999</v>
          </cell>
          <cell r="J623">
            <v>8</v>
          </cell>
          <cell r="K623">
            <v>105.08946058749589</v>
          </cell>
          <cell r="L623">
            <v>11227</v>
          </cell>
          <cell r="M623">
            <v>571</v>
          </cell>
          <cell r="N623">
            <v>893</v>
          </cell>
        </row>
        <row r="624">
          <cell r="B624">
            <v>615</v>
          </cell>
          <cell r="C624" t="str">
            <v>487 - PROSPECT HILL ACADEMY Charter School - SOMERVILLE Campus - EVERETT pupils</v>
          </cell>
          <cell r="D624">
            <v>487274093</v>
          </cell>
          <cell r="E624">
            <v>487</v>
          </cell>
          <cell r="F624">
            <v>274</v>
          </cell>
          <cell r="G624">
            <v>93</v>
          </cell>
          <cell r="H624">
            <v>2</v>
          </cell>
          <cell r="I624">
            <v>1.0349999999999999</v>
          </cell>
          <cell r="J624">
            <v>10</v>
          </cell>
          <cell r="K624">
            <v>102.86320779598445</v>
          </cell>
          <cell r="L624">
            <v>11615</v>
          </cell>
          <cell r="M624">
            <v>333</v>
          </cell>
          <cell r="N624">
            <v>893</v>
          </cell>
        </row>
        <row r="625">
          <cell r="B625">
            <v>616</v>
          </cell>
          <cell r="C625" t="str">
            <v>487 - PROSPECT HILL ACADEMY Charter School - SOMERVILLE Campus - HAVERHILL pupils</v>
          </cell>
          <cell r="D625">
            <v>487274128</v>
          </cell>
          <cell r="E625">
            <v>487</v>
          </cell>
          <cell r="F625">
            <v>274</v>
          </cell>
          <cell r="G625">
            <v>128</v>
          </cell>
          <cell r="H625">
            <v>2</v>
          </cell>
          <cell r="I625">
            <v>1.0349999999999999</v>
          </cell>
          <cell r="J625">
            <v>1</v>
          </cell>
          <cell r="K625">
            <v>105.08760718715354</v>
          </cell>
          <cell r="L625">
            <v>9001</v>
          </cell>
          <cell r="M625">
            <v>458</v>
          </cell>
          <cell r="N625">
            <v>893</v>
          </cell>
        </row>
        <row r="626">
          <cell r="B626">
            <v>617</v>
          </cell>
          <cell r="C626" t="str">
            <v>487 - PROSPECT HILL ACADEMY Charter School - SOMERVILLE Campus - LAWRENCE pupils</v>
          </cell>
          <cell r="D626">
            <v>487274149</v>
          </cell>
          <cell r="E626">
            <v>487</v>
          </cell>
          <cell r="F626">
            <v>274</v>
          </cell>
          <cell r="G626">
            <v>149</v>
          </cell>
          <cell r="H626">
            <v>2</v>
          </cell>
          <cell r="I626">
            <v>1.0349999999999999</v>
          </cell>
          <cell r="J626">
            <v>1</v>
          </cell>
          <cell r="K626">
            <v>100.11937229101046</v>
          </cell>
          <cell r="L626">
            <v>9001</v>
          </cell>
          <cell r="M626">
            <v>11</v>
          </cell>
          <cell r="N626">
            <v>893</v>
          </cell>
        </row>
        <row r="627">
          <cell r="B627">
            <v>618</v>
          </cell>
          <cell r="C627" t="str">
            <v>487 - PROSPECT HILL ACADEMY Charter School - SOMERVILLE Campus - LYNN pupils</v>
          </cell>
          <cell r="D627">
            <v>487274163</v>
          </cell>
          <cell r="E627">
            <v>487</v>
          </cell>
          <cell r="F627">
            <v>274</v>
          </cell>
          <cell r="G627">
            <v>163</v>
          </cell>
          <cell r="H627">
            <v>2</v>
          </cell>
          <cell r="I627">
            <v>1.0349999999999999</v>
          </cell>
          <cell r="J627">
            <v>10</v>
          </cell>
          <cell r="K627">
            <v>104.22385689606564</v>
          </cell>
          <cell r="L627">
            <v>11821</v>
          </cell>
          <cell r="M627">
            <v>499</v>
          </cell>
          <cell r="N627">
            <v>893</v>
          </cell>
        </row>
        <row r="628">
          <cell r="B628">
            <v>619</v>
          </cell>
          <cell r="C628" t="str">
            <v>487 - PROSPECT HILL ACADEMY Charter School - SOMERVILLE Campus - MALDEN pupils</v>
          </cell>
          <cell r="D628">
            <v>487274165</v>
          </cell>
          <cell r="E628">
            <v>487</v>
          </cell>
          <cell r="F628">
            <v>274</v>
          </cell>
          <cell r="G628">
            <v>165</v>
          </cell>
          <cell r="H628">
            <v>2</v>
          </cell>
          <cell r="I628">
            <v>1.0349999999999999</v>
          </cell>
          <cell r="J628">
            <v>9</v>
          </cell>
          <cell r="K628">
            <v>105.45274261995819</v>
          </cell>
          <cell r="L628">
            <v>11139</v>
          </cell>
          <cell r="M628">
            <v>607</v>
          </cell>
          <cell r="N628">
            <v>893</v>
          </cell>
        </row>
        <row r="629">
          <cell r="B629">
            <v>620</v>
          </cell>
          <cell r="C629" t="str">
            <v>487 - PROSPECT HILL ACADEMY Charter School - SOMERVILLE Campus - MEDFORD pupils</v>
          </cell>
          <cell r="D629">
            <v>487274176</v>
          </cell>
          <cell r="E629">
            <v>487</v>
          </cell>
          <cell r="F629">
            <v>274</v>
          </cell>
          <cell r="G629">
            <v>176</v>
          </cell>
          <cell r="H629">
            <v>2</v>
          </cell>
          <cell r="I629">
            <v>1.0349999999999999</v>
          </cell>
          <cell r="J629">
            <v>10</v>
          </cell>
          <cell r="K629">
            <v>133.03185416053941</v>
          </cell>
          <cell r="L629">
            <v>11312</v>
          </cell>
          <cell r="M629">
            <v>3737</v>
          </cell>
          <cell r="N629">
            <v>893</v>
          </cell>
        </row>
        <row r="630">
          <cell r="B630">
            <v>621</v>
          </cell>
          <cell r="C630" t="str">
            <v>487 - PROSPECT HILL ACADEMY Charter School - SOMERVILLE Campus - MELROSE pupils</v>
          </cell>
          <cell r="D630">
            <v>487274178</v>
          </cell>
          <cell r="E630">
            <v>487</v>
          </cell>
          <cell r="F630">
            <v>274</v>
          </cell>
          <cell r="G630">
            <v>178</v>
          </cell>
          <cell r="H630">
            <v>2</v>
          </cell>
          <cell r="I630">
            <v>1.0349999999999999</v>
          </cell>
          <cell r="J630">
            <v>10</v>
          </cell>
          <cell r="K630">
            <v>110.42171456845485</v>
          </cell>
          <cell r="L630">
            <v>13109</v>
          </cell>
          <cell r="M630">
            <v>1366</v>
          </cell>
          <cell r="N630">
            <v>893</v>
          </cell>
        </row>
        <row r="631">
          <cell r="B631">
            <v>622</v>
          </cell>
          <cell r="C631" t="str">
            <v>487 - PROSPECT HILL ACADEMY Charter School - SOMERVILLE Campus - METHUEN pupils</v>
          </cell>
          <cell r="D631">
            <v>487274181</v>
          </cell>
          <cell r="E631">
            <v>487</v>
          </cell>
          <cell r="F631">
            <v>274</v>
          </cell>
          <cell r="G631">
            <v>181</v>
          </cell>
          <cell r="H631">
            <v>2</v>
          </cell>
          <cell r="I631">
            <v>1.0349999999999999</v>
          </cell>
          <cell r="J631">
            <v>10</v>
          </cell>
          <cell r="K631">
            <v>106.74449559766697</v>
          </cell>
          <cell r="L631">
            <v>13109</v>
          </cell>
          <cell r="M631">
            <v>884</v>
          </cell>
          <cell r="N631">
            <v>893</v>
          </cell>
        </row>
        <row r="632">
          <cell r="B632">
            <v>623</v>
          </cell>
          <cell r="C632" t="str">
            <v>487 - PROSPECT HILL ACADEMY Charter School - SOMERVILLE Campus - NEEDHAM pupils</v>
          </cell>
          <cell r="D632">
            <v>487274199</v>
          </cell>
          <cell r="E632">
            <v>487</v>
          </cell>
          <cell r="F632">
            <v>274</v>
          </cell>
          <cell r="G632">
            <v>199</v>
          </cell>
          <cell r="H632">
            <v>2</v>
          </cell>
          <cell r="I632">
            <v>1.0349999999999999</v>
          </cell>
          <cell r="J632">
            <v>10</v>
          </cell>
          <cell r="K632">
            <v>164.1464684207713</v>
          </cell>
          <cell r="L632">
            <v>10879</v>
          </cell>
          <cell r="M632">
            <v>6978</v>
          </cell>
          <cell r="N632">
            <v>893</v>
          </cell>
        </row>
        <row r="633">
          <cell r="B633">
            <v>624</v>
          </cell>
          <cell r="C633" t="str">
            <v>487 - PROSPECT HILL ACADEMY Charter School - SOMERVILLE Campus - NORTH READING pupils</v>
          </cell>
          <cell r="D633">
            <v>487274217</v>
          </cell>
          <cell r="E633">
            <v>487</v>
          </cell>
          <cell r="F633">
            <v>274</v>
          </cell>
          <cell r="G633">
            <v>217</v>
          </cell>
          <cell r="H633">
            <v>2</v>
          </cell>
          <cell r="I633">
            <v>1.0349999999999999</v>
          </cell>
          <cell r="J633">
            <v>1</v>
          </cell>
          <cell r="K633">
            <v>143.60975270003681</v>
          </cell>
          <cell r="L633">
            <v>8954</v>
          </cell>
          <cell r="M633">
            <v>3905</v>
          </cell>
          <cell r="N633">
            <v>893</v>
          </cell>
        </row>
        <row r="634">
          <cell r="B634">
            <v>625</v>
          </cell>
          <cell r="C634" t="str">
            <v>487 - PROSPECT HILL ACADEMY Charter School - SOMERVILLE Campus - PEABODY pupils</v>
          </cell>
          <cell r="D634">
            <v>487274229</v>
          </cell>
          <cell r="E634">
            <v>487</v>
          </cell>
          <cell r="F634">
            <v>274</v>
          </cell>
          <cell r="G634">
            <v>229</v>
          </cell>
          <cell r="H634">
            <v>2</v>
          </cell>
          <cell r="I634">
            <v>1.0349999999999999</v>
          </cell>
          <cell r="J634">
            <v>1</v>
          </cell>
          <cell r="K634">
            <v>117.24185122474483</v>
          </cell>
          <cell r="L634">
            <v>9001</v>
          </cell>
          <cell r="M634">
            <v>1552</v>
          </cell>
          <cell r="N634">
            <v>893</v>
          </cell>
        </row>
        <row r="635">
          <cell r="B635">
            <v>626</v>
          </cell>
          <cell r="C635" t="str">
            <v>487 - PROSPECT HILL ACADEMY Charter School - SOMERVILLE Campus - QUINCY pupils</v>
          </cell>
          <cell r="D635">
            <v>487274243</v>
          </cell>
          <cell r="E635">
            <v>487</v>
          </cell>
          <cell r="F635">
            <v>274</v>
          </cell>
          <cell r="G635">
            <v>243</v>
          </cell>
          <cell r="H635">
            <v>2</v>
          </cell>
          <cell r="I635">
            <v>1.0349999999999999</v>
          </cell>
          <cell r="J635">
            <v>10</v>
          </cell>
          <cell r="K635">
            <v>123.603106514578</v>
          </cell>
          <cell r="L635">
            <v>13109</v>
          </cell>
          <cell r="M635">
            <v>3094</v>
          </cell>
          <cell r="N635">
            <v>893</v>
          </cell>
        </row>
        <row r="636">
          <cell r="B636">
            <v>627</v>
          </cell>
          <cell r="C636" t="str">
            <v>487 - PROSPECT HILL ACADEMY Charter School - SOMERVILLE Campus - RANDOLPH pupils</v>
          </cell>
          <cell r="D636">
            <v>487274244</v>
          </cell>
          <cell r="E636">
            <v>487</v>
          </cell>
          <cell r="F636">
            <v>274</v>
          </cell>
          <cell r="G636">
            <v>244</v>
          </cell>
          <cell r="H636">
            <v>2</v>
          </cell>
          <cell r="I636">
            <v>1.0349999999999999</v>
          </cell>
          <cell r="J636">
            <v>4</v>
          </cell>
          <cell r="K636">
            <v>140.51894054759615</v>
          </cell>
          <cell r="L636">
            <v>9562</v>
          </cell>
          <cell r="M636">
            <v>3874</v>
          </cell>
          <cell r="N636">
            <v>893</v>
          </cell>
        </row>
        <row r="637">
          <cell r="B637">
            <v>628</v>
          </cell>
          <cell r="C637" t="str">
            <v>487 - PROSPECT HILL ACADEMY Charter School - SOMERVILLE Campus - REVERE pupils</v>
          </cell>
          <cell r="D637">
            <v>487274248</v>
          </cell>
          <cell r="E637">
            <v>487</v>
          </cell>
          <cell r="F637">
            <v>274</v>
          </cell>
          <cell r="G637">
            <v>248</v>
          </cell>
          <cell r="H637">
            <v>2</v>
          </cell>
          <cell r="I637">
            <v>1.0349999999999999</v>
          </cell>
          <cell r="J637">
            <v>10</v>
          </cell>
          <cell r="K637">
            <v>109.88610158097696</v>
          </cell>
          <cell r="L637">
            <v>12223</v>
          </cell>
          <cell r="M637">
            <v>1208</v>
          </cell>
          <cell r="N637">
            <v>893</v>
          </cell>
        </row>
        <row r="638">
          <cell r="B638">
            <v>629</v>
          </cell>
          <cell r="C638" t="str">
            <v>487 - PROSPECT HILL ACADEMY Charter School - SOMERVILLE Campus - SAUGUS pupils</v>
          </cell>
          <cell r="D638">
            <v>487274262</v>
          </cell>
          <cell r="E638">
            <v>487</v>
          </cell>
          <cell r="F638">
            <v>274</v>
          </cell>
          <cell r="G638">
            <v>262</v>
          </cell>
          <cell r="H638">
            <v>2</v>
          </cell>
          <cell r="I638">
            <v>1.0349999999999999</v>
          </cell>
          <cell r="J638">
            <v>10</v>
          </cell>
          <cell r="K638">
            <v>146.10337393977571</v>
          </cell>
          <cell r="L638">
            <v>11576</v>
          </cell>
          <cell r="M638">
            <v>5337</v>
          </cell>
          <cell r="N638">
            <v>893</v>
          </cell>
        </row>
        <row r="639">
          <cell r="B639">
            <v>630</v>
          </cell>
          <cell r="C639" t="str">
            <v>487 - PROSPECT HILL ACADEMY Charter School - SOMERVILLE Campus - SOMERVILLE pupils</v>
          </cell>
          <cell r="D639">
            <v>487274274</v>
          </cell>
          <cell r="E639">
            <v>487</v>
          </cell>
          <cell r="F639">
            <v>274</v>
          </cell>
          <cell r="G639">
            <v>274</v>
          </cell>
          <cell r="H639">
            <v>2</v>
          </cell>
          <cell r="I639">
            <v>1.0349999999999999</v>
          </cell>
          <cell r="J639">
            <v>10</v>
          </cell>
          <cell r="K639">
            <v>148.3444863021623</v>
          </cell>
          <cell r="L639">
            <v>11847</v>
          </cell>
          <cell r="M639">
            <v>5727</v>
          </cell>
          <cell r="N639">
            <v>893</v>
          </cell>
        </row>
        <row r="640">
          <cell r="B640">
            <v>631</v>
          </cell>
          <cell r="C640" t="str">
            <v>487 - PROSPECT HILL ACADEMY Charter School - SOMERVILLE Campus - STONEHAM pupils</v>
          </cell>
          <cell r="D640">
            <v>487274284</v>
          </cell>
          <cell r="E640">
            <v>487</v>
          </cell>
          <cell r="F640">
            <v>274</v>
          </cell>
          <cell r="G640">
            <v>284</v>
          </cell>
          <cell r="H640">
            <v>2</v>
          </cell>
          <cell r="I640">
            <v>1.0349999999999999</v>
          </cell>
          <cell r="J640">
            <v>1</v>
          </cell>
          <cell r="K640">
            <v>134.04487872407773</v>
          </cell>
          <cell r="L640">
            <v>9001</v>
          </cell>
          <cell r="M640">
            <v>3064</v>
          </cell>
          <cell r="N640">
            <v>893</v>
          </cell>
        </row>
        <row r="641">
          <cell r="B641">
            <v>632</v>
          </cell>
          <cell r="C641" t="str">
            <v>487 - PROSPECT HILL ACADEMY Charter School - SOMERVILLE Campus - STOUGHTON pupils</v>
          </cell>
          <cell r="D641">
            <v>487274285</v>
          </cell>
          <cell r="E641">
            <v>487</v>
          </cell>
          <cell r="F641">
            <v>274</v>
          </cell>
          <cell r="G641">
            <v>285</v>
          </cell>
          <cell r="H641">
            <v>2</v>
          </cell>
          <cell r="I641">
            <v>1.0349999999999999</v>
          </cell>
          <cell r="J641">
            <v>1</v>
          </cell>
          <cell r="K641">
            <v>130.62730408470395</v>
          </cell>
          <cell r="L641">
            <v>9001</v>
          </cell>
          <cell r="M641">
            <v>2757</v>
          </cell>
          <cell r="N641">
            <v>893</v>
          </cell>
        </row>
        <row r="642">
          <cell r="B642">
            <v>633</v>
          </cell>
          <cell r="C642" t="str">
            <v>487 - PROSPECT HILL ACADEMY Charter School - SOMERVILLE Campus - TEWKSBURY pupils</v>
          </cell>
          <cell r="D642">
            <v>487274295</v>
          </cell>
          <cell r="E642">
            <v>487</v>
          </cell>
          <cell r="F642">
            <v>274</v>
          </cell>
          <cell r="G642">
            <v>295</v>
          </cell>
          <cell r="H642">
            <v>2</v>
          </cell>
          <cell r="I642">
            <v>1.0349999999999999</v>
          </cell>
          <cell r="J642">
            <v>10</v>
          </cell>
          <cell r="K642">
            <v>147.82218904909098</v>
          </cell>
          <cell r="L642">
            <v>13085</v>
          </cell>
          <cell r="M642">
            <v>6258</v>
          </cell>
          <cell r="N642">
            <v>893</v>
          </cell>
        </row>
        <row r="643">
          <cell r="B643">
            <v>634</v>
          </cell>
          <cell r="C643" t="str">
            <v>487 - PROSPECT HILL ACADEMY Charter School - SOMERVILLE Campus - WAKEFIELD pupils</v>
          </cell>
          <cell r="D643">
            <v>487274305</v>
          </cell>
          <cell r="E643">
            <v>487</v>
          </cell>
          <cell r="F643">
            <v>274</v>
          </cell>
          <cell r="G643">
            <v>305</v>
          </cell>
          <cell r="H643">
            <v>2</v>
          </cell>
          <cell r="I643">
            <v>1.0349999999999999</v>
          </cell>
          <cell r="J643">
            <v>1</v>
          </cell>
          <cell r="K643">
            <v>132.61862429713631</v>
          </cell>
          <cell r="L643">
            <v>11269</v>
          </cell>
          <cell r="M643">
            <v>3676</v>
          </cell>
          <cell r="N643">
            <v>893</v>
          </cell>
        </row>
        <row r="644">
          <cell r="B644">
            <v>635</v>
          </cell>
          <cell r="C644" t="str">
            <v>487 - PROSPECT HILL ACADEMY Charter School - SOMERVILLE Campus - WALTHAM pupils</v>
          </cell>
          <cell r="D644">
            <v>487274308</v>
          </cell>
          <cell r="E644">
            <v>487</v>
          </cell>
          <cell r="F644">
            <v>274</v>
          </cell>
          <cell r="G644">
            <v>308</v>
          </cell>
          <cell r="H644">
            <v>2</v>
          </cell>
          <cell r="I644">
            <v>1.0349999999999999</v>
          </cell>
          <cell r="J644">
            <v>1</v>
          </cell>
          <cell r="K644">
            <v>158.02832985149331</v>
          </cell>
          <cell r="L644">
            <v>9001</v>
          </cell>
          <cell r="M644">
            <v>5223</v>
          </cell>
          <cell r="N644">
            <v>893</v>
          </cell>
        </row>
        <row r="645">
          <cell r="B645">
            <v>636</v>
          </cell>
          <cell r="C645" t="str">
            <v>487 - PROSPECT HILL ACADEMY Charter School - SOMERVILLE Campus - WATERTOWN pupils</v>
          </cell>
          <cell r="D645">
            <v>487274314</v>
          </cell>
          <cell r="E645">
            <v>487</v>
          </cell>
          <cell r="F645">
            <v>274</v>
          </cell>
          <cell r="G645">
            <v>314</v>
          </cell>
          <cell r="H645">
            <v>2</v>
          </cell>
          <cell r="I645">
            <v>1.0349999999999999</v>
          </cell>
          <cell r="J645">
            <v>10</v>
          </cell>
          <cell r="K645">
            <v>177.58259564059279</v>
          </cell>
          <cell r="L645">
            <v>12757</v>
          </cell>
          <cell r="M645">
            <v>9897</v>
          </cell>
          <cell r="N645">
            <v>893</v>
          </cell>
        </row>
        <row r="646">
          <cell r="B646">
            <v>637</v>
          </cell>
          <cell r="C646" t="str">
            <v>487 - PROSPECT HILL ACADEMY Charter School - SOMERVILLE Campus - WINCHESTER pupils</v>
          </cell>
          <cell r="D646">
            <v>487274344</v>
          </cell>
          <cell r="E646">
            <v>487</v>
          </cell>
          <cell r="F646">
            <v>274</v>
          </cell>
          <cell r="G646">
            <v>344</v>
          </cell>
          <cell r="H646">
            <v>2</v>
          </cell>
          <cell r="I646">
            <v>1.0349999999999999</v>
          </cell>
          <cell r="J646">
            <v>1</v>
          </cell>
          <cell r="K646">
            <v>133.4779921297997</v>
          </cell>
          <cell r="L646">
            <v>9001</v>
          </cell>
          <cell r="M646">
            <v>3013</v>
          </cell>
          <cell r="N646">
            <v>893</v>
          </cell>
        </row>
        <row r="647">
          <cell r="B647">
            <v>638</v>
          </cell>
          <cell r="C647" t="str">
            <v>487 - PROSPECT HILL ACADEMY Charter School - SOMERVILLE Campus - WOBURN pupils</v>
          </cell>
          <cell r="D647">
            <v>487274347</v>
          </cell>
          <cell r="E647">
            <v>487</v>
          </cell>
          <cell r="F647">
            <v>274</v>
          </cell>
          <cell r="G647">
            <v>347</v>
          </cell>
          <cell r="H647">
            <v>2</v>
          </cell>
          <cell r="I647">
            <v>1.0349999999999999</v>
          </cell>
          <cell r="J647">
            <v>10</v>
          </cell>
          <cell r="K647">
            <v>143.32171010975702</v>
          </cell>
          <cell r="L647">
            <v>12082</v>
          </cell>
          <cell r="M647">
            <v>5234</v>
          </cell>
          <cell r="N647">
            <v>893</v>
          </cell>
        </row>
        <row r="648">
          <cell r="B648">
            <v>639</v>
          </cell>
          <cell r="C648" t="str">
            <v>488 - SOUTH SHORE Charter School - ABINGTON pupils</v>
          </cell>
          <cell r="D648">
            <v>488219001</v>
          </cell>
          <cell r="E648">
            <v>488</v>
          </cell>
          <cell r="F648">
            <v>219</v>
          </cell>
          <cell r="G648">
            <v>1</v>
          </cell>
          <cell r="H648">
            <v>1</v>
          </cell>
          <cell r="I648">
            <v>1.054</v>
          </cell>
          <cell r="J648">
            <v>2</v>
          </cell>
          <cell r="K648">
            <v>128.32500819493092</v>
          </cell>
          <cell r="L648">
            <v>9972</v>
          </cell>
          <cell r="M648">
            <v>2825</v>
          </cell>
          <cell r="N648">
            <v>893</v>
          </cell>
        </row>
        <row r="649">
          <cell r="B649">
            <v>640</v>
          </cell>
          <cell r="C649" t="str">
            <v>488 - SOUTH SHORE Charter School - BOSTON pupils</v>
          </cell>
          <cell r="D649">
            <v>488219035</v>
          </cell>
          <cell r="E649">
            <v>488</v>
          </cell>
          <cell r="F649">
            <v>219</v>
          </cell>
          <cell r="G649">
            <v>35</v>
          </cell>
          <cell r="H649">
            <v>1</v>
          </cell>
          <cell r="I649">
            <v>1.054</v>
          </cell>
          <cell r="J649">
            <v>10</v>
          </cell>
          <cell r="K649">
            <v>135.15501759350991</v>
          </cell>
          <cell r="L649">
            <v>11947</v>
          </cell>
          <cell r="M649">
            <v>4200</v>
          </cell>
          <cell r="N649">
            <v>893</v>
          </cell>
        </row>
        <row r="650">
          <cell r="B650">
            <v>641</v>
          </cell>
          <cell r="C650" t="str">
            <v>488 - SOUTH SHORE Charter School - BRAINTREE pupils</v>
          </cell>
          <cell r="D650">
            <v>488219040</v>
          </cell>
          <cell r="E650">
            <v>488</v>
          </cell>
          <cell r="F650">
            <v>219</v>
          </cell>
          <cell r="G650">
            <v>40</v>
          </cell>
          <cell r="H650">
            <v>1</v>
          </cell>
          <cell r="I650">
            <v>1.054</v>
          </cell>
          <cell r="J650">
            <v>10</v>
          </cell>
          <cell r="K650">
            <v>126.59687867795802</v>
          </cell>
          <cell r="L650">
            <v>11655</v>
          </cell>
          <cell r="M650">
            <v>3100</v>
          </cell>
          <cell r="N650">
            <v>893</v>
          </cell>
        </row>
        <row r="651">
          <cell r="B651">
            <v>642</v>
          </cell>
          <cell r="C651" t="str">
            <v>488 - SOUTH SHORE Charter School - BROCKTON pupils</v>
          </cell>
          <cell r="D651">
            <v>488219044</v>
          </cell>
          <cell r="E651">
            <v>488</v>
          </cell>
          <cell r="F651">
            <v>219</v>
          </cell>
          <cell r="G651">
            <v>44</v>
          </cell>
          <cell r="H651">
            <v>1</v>
          </cell>
          <cell r="I651">
            <v>1.054</v>
          </cell>
          <cell r="J651">
            <v>8</v>
          </cell>
          <cell r="K651">
            <v>102.2905173036915</v>
          </cell>
          <cell r="L651">
            <v>11916</v>
          </cell>
          <cell r="M651">
            <v>273</v>
          </cell>
          <cell r="N651">
            <v>893</v>
          </cell>
        </row>
        <row r="652">
          <cell r="B652">
            <v>643</v>
          </cell>
          <cell r="C652" t="str">
            <v>488 - SOUTH SHORE Charter School - CANTON pupils</v>
          </cell>
          <cell r="D652">
            <v>488219050</v>
          </cell>
          <cell r="E652">
            <v>488</v>
          </cell>
          <cell r="F652">
            <v>219</v>
          </cell>
          <cell r="G652">
            <v>50</v>
          </cell>
          <cell r="H652">
            <v>1</v>
          </cell>
          <cell r="I652">
            <v>1.054</v>
          </cell>
          <cell r="J652">
            <v>1</v>
          </cell>
          <cell r="K652">
            <v>147.11065091538222</v>
          </cell>
          <cell r="L652">
            <v>10579</v>
          </cell>
          <cell r="M652">
            <v>4984</v>
          </cell>
          <cell r="N652">
            <v>893</v>
          </cell>
        </row>
        <row r="653">
          <cell r="B653">
            <v>644</v>
          </cell>
          <cell r="C653" t="str">
            <v>488 - SOUTH SHORE Charter School - COHASSET pupils</v>
          </cell>
          <cell r="D653">
            <v>488219065</v>
          </cell>
          <cell r="E653">
            <v>488</v>
          </cell>
          <cell r="F653">
            <v>219</v>
          </cell>
          <cell r="G653">
            <v>65</v>
          </cell>
          <cell r="H653">
            <v>1</v>
          </cell>
          <cell r="I653">
            <v>1.054</v>
          </cell>
          <cell r="J653">
            <v>1</v>
          </cell>
          <cell r="K653">
            <v>158.20924992491746</v>
          </cell>
          <cell r="L653">
            <v>9618</v>
          </cell>
          <cell r="M653">
            <v>5599</v>
          </cell>
          <cell r="N653">
            <v>893</v>
          </cell>
        </row>
        <row r="654">
          <cell r="B654">
            <v>645</v>
          </cell>
          <cell r="C654" t="str">
            <v>488 - SOUTH SHORE Charter School - DUXBURY pupils</v>
          </cell>
          <cell r="D654">
            <v>488219082</v>
          </cell>
          <cell r="E654">
            <v>488</v>
          </cell>
          <cell r="F654">
            <v>219</v>
          </cell>
          <cell r="G654">
            <v>82</v>
          </cell>
          <cell r="H654">
            <v>1</v>
          </cell>
          <cell r="I654">
            <v>1.054</v>
          </cell>
          <cell r="J654">
            <v>1</v>
          </cell>
          <cell r="K654">
            <v>131.96995162032076</v>
          </cell>
          <cell r="L654">
            <v>9853</v>
          </cell>
          <cell r="M654">
            <v>3150</v>
          </cell>
          <cell r="N654">
            <v>893</v>
          </cell>
        </row>
        <row r="655">
          <cell r="B655">
            <v>646</v>
          </cell>
          <cell r="C655" t="str">
            <v>488 - SOUTH SHORE Charter School - EAST BRIDGEWATER pupils</v>
          </cell>
          <cell r="D655">
            <v>488219083</v>
          </cell>
          <cell r="E655">
            <v>488</v>
          </cell>
          <cell r="F655">
            <v>219</v>
          </cell>
          <cell r="G655">
            <v>83</v>
          </cell>
          <cell r="H655">
            <v>1</v>
          </cell>
          <cell r="I655">
            <v>1.054</v>
          </cell>
          <cell r="J655">
            <v>1</v>
          </cell>
          <cell r="K655">
            <v>117.30053271248913</v>
          </cell>
          <cell r="L655">
            <v>9130</v>
          </cell>
          <cell r="M655">
            <v>1580</v>
          </cell>
          <cell r="N655">
            <v>893</v>
          </cell>
        </row>
        <row r="656">
          <cell r="B656">
            <v>647</v>
          </cell>
          <cell r="C656" t="str">
            <v>488 - SOUTH SHORE Charter School - HANOVER pupils</v>
          </cell>
          <cell r="D656">
            <v>488219122</v>
          </cell>
          <cell r="E656">
            <v>488</v>
          </cell>
          <cell r="F656">
            <v>219</v>
          </cell>
          <cell r="G656">
            <v>122</v>
          </cell>
          <cell r="H656">
            <v>1</v>
          </cell>
          <cell r="I656">
            <v>1.054</v>
          </cell>
          <cell r="J656">
            <v>2</v>
          </cell>
          <cell r="K656">
            <v>132.36977559289181</v>
          </cell>
          <cell r="L656">
            <v>9976</v>
          </cell>
          <cell r="M656">
            <v>3229</v>
          </cell>
          <cell r="N656">
            <v>893</v>
          </cell>
        </row>
        <row r="657">
          <cell r="B657">
            <v>648</v>
          </cell>
          <cell r="C657" t="str">
            <v>488 - SOUTH SHORE Charter School - HINGHAM pupils</v>
          </cell>
          <cell r="D657">
            <v>488219131</v>
          </cell>
          <cell r="E657">
            <v>488</v>
          </cell>
          <cell r="F657">
            <v>219</v>
          </cell>
          <cell r="G657">
            <v>131</v>
          </cell>
          <cell r="H657">
            <v>1</v>
          </cell>
          <cell r="I657">
            <v>1.054</v>
          </cell>
          <cell r="J657">
            <v>1</v>
          </cell>
          <cell r="K657">
            <v>124.67311001944172</v>
          </cell>
          <cell r="L657">
            <v>9990</v>
          </cell>
          <cell r="M657">
            <v>2465</v>
          </cell>
          <cell r="N657">
            <v>893</v>
          </cell>
        </row>
        <row r="658">
          <cell r="B658">
            <v>649</v>
          </cell>
          <cell r="C658" t="str">
            <v>488 - SOUTH SHORE Charter School - HOLBROOK pupils</v>
          </cell>
          <cell r="D658">
            <v>488219133</v>
          </cell>
          <cell r="E658">
            <v>488</v>
          </cell>
          <cell r="F658">
            <v>219</v>
          </cell>
          <cell r="G658">
            <v>133</v>
          </cell>
          <cell r="H658">
            <v>1</v>
          </cell>
          <cell r="I658">
            <v>1.054</v>
          </cell>
          <cell r="J658">
            <v>2</v>
          </cell>
          <cell r="K658">
            <v>131.34051686962678</v>
          </cell>
          <cell r="L658">
            <v>10416</v>
          </cell>
          <cell r="M658">
            <v>3264</v>
          </cell>
          <cell r="N658">
            <v>893</v>
          </cell>
        </row>
        <row r="659">
          <cell r="B659">
            <v>650</v>
          </cell>
          <cell r="C659" t="str">
            <v>488 - SOUTH SHORE Charter School - HULL pupils</v>
          </cell>
          <cell r="D659">
            <v>488219142</v>
          </cell>
          <cell r="E659">
            <v>488</v>
          </cell>
          <cell r="F659">
            <v>219</v>
          </cell>
          <cell r="G659">
            <v>142</v>
          </cell>
          <cell r="H659">
            <v>1</v>
          </cell>
          <cell r="I659">
            <v>1.054</v>
          </cell>
          <cell r="J659">
            <v>5</v>
          </cell>
          <cell r="K659">
            <v>173.14407916140172</v>
          </cell>
          <cell r="L659">
            <v>10589</v>
          </cell>
          <cell r="M659">
            <v>7745</v>
          </cell>
          <cell r="N659">
            <v>893</v>
          </cell>
        </row>
        <row r="660">
          <cell r="B660">
            <v>651</v>
          </cell>
          <cell r="C660" t="str">
            <v>488 - SOUTH SHORE Charter School - KINGSTON pupils</v>
          </cell>
          <cell r="D660">
            <v>488219145</v>
          </cell>
          <cell r="E660">
            <v>488</v>
          </cell>
          <cell r="F660">
            <v>219</v>
          </cell>
          <cell r="G660">
            <v>145</v>
          </cell>
          <cell r="H660">
            <v>1</v>
          </cell>
          <cell r="I660">
            <v>1.054</v>
          </cell>
          <cell r="J660">
            <v>4</v>
          </cell>
          <cell r="K660">
            <v>130.32176112087845</v>
          </cell>
          <cell r="L660">
            <v>9923</v>
          </cell>
          <cell r="M660">
            <v>3009</v>
          </cell>
          <cell r="N660">
            <v>893</v>
          </cell>
        </row>
        <row r="661">
          <cell r="B661">
            <v>652</v>
          </cell>
          <cell r="C661" t="str">
            <v>488 - SOUTH SHORE Charter School - MARSHFIELD pupils</v>
          </cell>
          <cell r="D661">
            <v>488219171</v>
          </cell>
          <cell r="E661">
            <v>488</v>
          </cell>
          <cell r="F661">
            <v>219</v>
          </cell>
          <cell r="G661">
            <v>171</v>
          </cell>
          <cell r="H661">
            <v>1</v>
          </cell>
          <cell r="I661">
            <v>1.054</v>
          </cell>
          <cell r="J661">
            <v>7</v>
          </cell>
          <cell r="K661">
            <v>123.73669510574786</v>
          </cell>
          <cell r="L661">
            <v>10919</v>
          </cell>
          <cell r="M661">
            <v>2592</v>
          </cell>
          <cell r="N661">
            <v>893</v>
          </cell>
        </row>
        <row r="662">
          <cell r="B662">
            <v>653</v>
          </cell>
          <cell r="C662" t="str">
            <v>488 - SOUTH SHORE Charter School - MILTON pupils</v>
          </cell>
          <cell r="D662">
            <v>488219189</v>
          </cell>
          <cell r="E662">
            <v>488</v>
          </cell>
          <cell r="F662">
            <v>219</v>
          </cell>
          <cell r="G662">
            <v>189</v>
          </cell>
          <cell r="H662">
            <v>1</v>
          </cell>
          <cell r="I662">
            <v>1.054</v>
          </cell>
          <cell r="J662">
            <v>1</v>
          </cell>
          <cell r="K662">
            <v>140.06581935816317</v>
          </cell>
          <cell r="L662">
            <v>12404</v>
          </cell>
          <cell r="M662">
            <v>4970</v>
          </cell>
          <cell r="N662">
            <v>893</v>
          </cell>
        </row>
        <row r="663">
          <cell r="B663">
            <v>654</v>
          </cell>
          <cell r="C663" t="str">
            <v>488 - SOUTH SHORE Charter School - NORWELL pupils</v>
          </cell>
          <cell r="D663">
            <v>488219219</v>
          </cell>
          <cell r="E663">
            <v>488</v>
          </cell>
          <cell r="F663">
            <v>219</v>
          </cell>
          <cell r="G663">
            <v>219</v>
          </cell>
          <cell r="H663">
            <v>1</v>
          </cell>
          <cell r="I663">
            <v>1.054</v>
          </cell>
          <cell r="J663">
            <v>7</v>
          </cell>
          <cell r="K663">
            <v>147.48758615053123</v>
          </cell>
          <cell r="L663">
            <v>10909</v>
          </cell>
          <cell r="M663">
            <v>5180</v>
          </cell>
          <cell r="N663">
            <v>893</v>
          </cell>
        </row>
        <row r="664">
          <cell r="B664">
            <v>655</v>
          </cell>
          <cell r="C664" t="str">
            <v>488 - SOUTH SHORE Charter School - PEMBROKE pupils</v>
          </cell>
          <cell r="D664">
            <v>488219231</v>
          </cell>
          <cell r="E664">
            <v>488</v>
          </cell>
          <cell r="F664">
            <v>219</v>
          </cell>
          <cell r="G664">
            <v>231</v>
          </cell>
          <cell r="H664">
            <v>1</v>
          </cell>
          <cell r="I664">
            <v>1.054</v>
          </cell>
          <cell r="J664">
            <v>2</v>
          </cell>
          <cell r="K664">
            <v>122.68291080823572</v>
          </cell>
          <cell r="L664">
            <v>10116</v>
          </cell>
          <cell r="M664">
            <v>2295</v>
          </cell>
          <cell r="N664">
            <v>893</v>
          </cell>
        </row>
        <row r="665">
          <cell r="B665">
            <v>656</v>
          </cell>
          <cell r="C665" t="str">
            <v>488 - SOUTH SHORE Charter School - PLYMOUTH pupils</v>
          </cell>
          <cell r="D665">
            <v>488219239</v>
          </cell>
          <cell r="E665">
            <v>488</v>
          </cell>
          <cell r="F665">
            <v>219</v>
          </cell>
          <cell r="G665">
            <v>239</v>
          </cell>
          <cell r="H665">
            <v>1</v>
          </cell>
          <cell r="I665">
            <v>1.054</v>
          </cell>
          <cell r="J665">
            <v>1</v>
          </cell>
          <cell r="K665">
            <v>134.60324210309159</v>
          </cell>
          <cell r="L665">
            <v>9705</v>
          </cell>
          <cell r="M665">
            <v>3358</v>
          </cell>
          <cell r="N665">
            <v>893</v>
          </cell>
        </row>
        <row r="666">
          <cell r="B666">
            <v>657</v>
          </cell>
          <cell r="C666" t="str">
            <v>488 - SOUTH SHORE Charter School - QUINCY pupils</v>
          </cell>
          <cell r="D666">
            <v>488219243</v>
          </cell>
          <cell r="E666">
            <v>488</v>
          </cell>
          <cell r="F666">
            <v>219</v>
          </cell>
          <cell r="G666">
            <v>243</v>
          </cell>
          <cell r="H666">
            <v>1</v>
          </cell>
          <cell r="I666">
            <v>1.054</v>
          </cell>
          <cell r="J666">
            <v>7</v>
          </cell>
          <cell r="K666">
            <v>123.603106514578</v>
          </cell>
          <cell r="L666">
            <v>11245</v>
          </cell>
          <cell r="M666">
            <v>2654</v>
          </cell>
          <cell r="N666">
            <v>893</v>
          </cell>
        </row>
        <row r="667">
          <cell r="B667">
            <v>658</v>
          </cell>
          <cell r="C667" t="str">
            <v>488 - SOUTH SHORE Charter School - RANDOLPH pupils</v>
          </cell>
          <cell r="D667">
            <v>488219244</v>
          </cell>
          <cell r="E667">
            <v>488</v>
          </cell>
          <cell r="F667">
            <v>219</v>
          </cell>
          <cell r="G667">
            <v>244</v>
          </cell>
          <cell r="H667">
            <v>1</v>
          </cell>
          <cell r="I667">
            <v>1.054</v>
          </cell>
          <cell r="J667">
            <v>5</v>
          </cell>
          <cell r="K667">
            <v>140.51894054759615</v>
          </cell>
          <cell r="L667">
            <v>11179</v>
          </cell>
          <cell r="M667">
            <v>4530</v>
          </cell>
          <cell r="N667">
            <v>893</v>
          </cell>
        </row>
        <row r="668">
          <cell r="B668">
            <v>659</v>
          </cell>
          <cell r="C668" t="str">
            <v>488 - SOUTH SHORE Charter School - ROCKLAND pupils</v>
          </cell>
          <cell r="D668">
            <v>488219251</v>
          </cell>
          <cell r="E668">
            <v>488</v>
          </cell>
          <cell r="F668">
            <v>219</v>
          </cell>
          <cell r="G668">
            <v>251</v>
          </cell>
          <cell r="H668">
            <v>1</v>
          </cell>
          <cell r="I668">
            <v>1.054</v>
          </cell>
          <cell r="J668">
            <v>4</v>
          </cell>
          <cell r="K668">
            <v>122.06355188753173</v>
          </cell>
          <cell r="L668">
            <v>10204</v>
          </cell>
          <cell r="M668">
            <v>2251</v>
          </cell>
          <cell r="N668">
            <v>893</v>
          </cell>
        </row>
        <row r="669">
          <cell r="B669">
            <v>660</v>
          </cell>
          <cell r="C669" t="str">
            <v>488 - SOUTH SHORE Charter School - SCITUATE pupils</v>
          </cell>
          <cell r="D669">
            <v>488219264</v>
          </cell>
          <cell r="E669">
            <v>488</v>
          </cell>
          <cell r="F669">
            <v>219</v>
          </cell>
          <cell r="G669">
            <v>264</v>
          </cell>
          <cell r="H669">
            <v>1</v>
          </cell>
          <cell r="I669">
            <v>1.054</v>
          </cell>
          <cell r="J669">
            <v>1</v>
          </cell>
          <cell r="K669">
            <v>145.1038168224124</v>
          </cell>
          <cell r="L669">
            <v>9716</v>
          </cell>
          <cell r="M669">
            <v>4382</v>
          </cell>
          <cell r="N669">
            <v>893</v>
          </cell>
        </row>
        <row r="670">
          <cell r="B670">
            <v>661</v>
          </cell>
          <cell r="C670" t="str">
            <v>488 - SOUTH SHORE Charter School - STOUGHTON pupils</v>
          </cell>
          <cell r="D670">
            <v>488219285</v>
          </cell>
          <cell r="E670">
            <v>488</v>
          </cell>
          <cell r="F670">
            <v>219</v>
          </cell>
          <cell r="G670">
            <v>285</v>
          </cell>
          <cell r="H670">
            <v>1</v>
          </cell>
          <cell r="I670">
            <v>1.054</v>
          </cell>
          <cell r="J670">
            <v>10</v>
          </cell>
          <cell r="K670">
            <v>130.62730408470395</v>
          </cell>
          <cell r="L670">
            <v>12957</v>
          </cell>
          <cell r="M670">
            <v>3968</v>
          </cell>
          <cell r="N670">
            <v>893</v>
          </cell>
        </row>
        <row r="671">
          <cell r="B671">
            <v>662</v>
          </cell>
          <cell r="C671" t="str">
            <v>488 - SOUTH SHORE Charter School - WEYMOUTH pupils</v>
          </cell>
          <cell r="D671">
            <v>488219336</v>
          </cell>
          <cell r="E671">
            <v>488</v>
          </cell>
          <cell r="F671">
            <v>219</v>
          </cell>
          <cell r="G671">
            <v>336</v>
          </cell>
          <cell r="H671">
            <v>1</v>
          </cell>
          <cell r="I671">
            <v>1.054</v>
          </cell>
          <cell r="J671">
            <v>4</v>
          </cell>
          <cell r="K671">
            <v>118.87849226918041</v>
          </cell>
          <cell r="L671">
            <v>10313</v>
          </cell>
          <cell r="M671">
            <v>1947</v>
          </cell>
          <cell r="N671">
            <v>893</v>
          </cell>
        </row>
        <row r="672">
          <cell r="B672">
            <v>663</v>
          </cell>
          <cell r="C672" t="str">
            <v>488 - SOUTH SHORE Charter School - BRIDGEWATER RAYNHAM pupils</v>
          </cell>
          <cell r="D672">
            <v>488219625</v>
          </cell>
          <cell r="E672">
            <v>488</v>
          </cell>
          <cell r="F672">
            <v>219</v>
          </cell>
          <cell r="G672">
            <v>625</v>
          </cell>
          <cell r="H672">
            <v>1</v>
          </cell>
          <cell r="I672">
            <v>1.054</v>
          </cell>
          <cell r="J672">
            <v>1</v>
          </cell>
          <cell r="K672">
            <v>118.87770031275855</v>
          </cell>
          <cell r="L672">
            <v>8780</v>
          </cell>
          <cell r="M672">
            <v>1657</v>
          </cell>
          <cell r="N672">
            <v>893</v>
          </cell>
        </row>
        <row r="673">
          <cell r="B673">
            <v>664</v>
          </cell>
          <cell r="C673" t="str">
            <v>488 - SOUTH SHORE Charter School - SILVER LAKE pupils</v>
          </cell>
          <cell r="D673">
            <v>488219760</v>
          </cell>
          <cell r="E673">
            <v>488</v>
          </cell>
          <cell r="F673">
            <v>219</v>
          </cell>
          <cell r="G673">
            <v>760</v>
          </cell>
          <cell r="H673">
            <v>1</v>
          </cell>
          <cell r="I673">
            <v>1.054</v>
          </cell>
          <cell r="J673">
            <v>1</v>
          </cell>
          <cell r="K673">
            <v>119.60618068336035</v>
          </cell>
          <cell r="L673">
            <v>9679</v>
          </cell>
          <cell r="M673">
            <v>1898</v>
          </cell>
          <cell r="N673">
            <v>893</v>
          </cell>
        </row>
        <row r="674">
          <cell r="B674">
            <v>665</v>
          </cell>
          <cell r="C674" t="str">
            <v>488 - SOUTH SHORE Charter School - WHITMAN HANSON pupils</v>
          </cell>
          <cell r="D674">
            <v>488219780</v>
          </cell>
          <cell r="E674">
            <v>488</v>
          </cell>
          <cell r="F674">
            <v>219</v>
          </cell>
          <cell r="G674">
            <v>780</v>
          </cell>
          <cell r="H674">
            <v>1</v>
          </cell>
          <cell r="I674">
            <v>1.054</v>
          </cell>
          <cell r="J674">
            <v>8</v>
          </cell>
          <cell r="K674">
            <v>116.48238385131049</v>
          </cell>
          <cell r="L674">
            <v>11327</v>
          </cell>
          <cell r="M674">
            <v>1867</v>
          </cell>
          <cell r="N674">
            <v>893</v>
          </cell>
        </row>
        <row r="675">
          <cell r="B675">
            <v>666</v>
          </cell>
          <cell r="C675" t="str">
            <v>489 - STURGIS Charter School - BARNSTABLE pupils</v>
          </cell>
          <cell r="D675">
            <v>489020020</v>
          </cell>
          <cell r="E675">
            <v>489</v>
          </cell>
          <cell r="F675">
            <v>20</v>
          </cell>
          <cell r="G675">
            <v>20</v>
          </cell>
          <cell r="H675">
            <v>1</v>
          </cell>
          <cell r="I675">
            <v>1</v>
          </cell>
          <cell r="J675">
            <v>4</v>
          </cell>
          <cell r="K675">
            <v>128.92053184473752</v>
          </cell>
          <cell r="L675">
            <v>10929</v>
          </cell>
          <cell r="M675">
            <v>3161</v>
          </cell>
          <cell r="N675">
            <v>893</v>
          </cell>
        </row>
        <row r="676">
          <cell r="B676">
            <v>667</v>
          </cell>
          <cell r="C676" t="str">
            <v>489 - STURGIS Charter School - BOURNE pupils</v>
          </cell>
          <cell r="D676">
            <v>489020036</v>
          </cell>
          <cell r="E676">
            <v>489</v>
          </cell>
          <cell r="F676">
            <v>20</v>
          </cell>
          <cell r="G676">
            <v>36</v>
          </cell>
          <cell r="H676">
            <v>1</v>
          </cell>
          <cell r="I676">
            <v>1</v>
          </cell>
          <cell r="J676">
            <v>4</v>
          </cell>
          <cell r="K676">
            <v>144.03488372232661</v>
          </cell>
          <cell r="L676">
            <v>10807</v>
          </cell>
          <cell r="M676">
            <v>4759</v>
          </cell>
          <cell r="N676">
            <v>893</v>
          </cell>
        </row>
        <row r="677">
          <cell r="B677">
            <v>668</v>
          </cell>
          <cell r="C677" t="str">
            <v>489 - STURGIS Charter School - CARVER pupils</v>
          </cell>
          <cell r="D677">
            <v>489020052</v>
          </cell>
          <cell r="E677">
            <v>489</v>
          </cell>
          <cell r="F677">
            <v>20</v>
          </cell>
          <cell r="G677">
            <v>52</v>
          </cell>
          <cell r="H677">
            <v>1</v>
          </cell>
          <cell r="I677">
            <v>1</v>
          </cell>
          <cell r="J677">
            <v>2</v>
          </cell>
          <cell r="K677">
            <v>130.46726260279365</v>
          </cell>
          <cell r="L677">
            <v>10432</v>
          </cell>
          <cell r="M677">
            <v>3178</v>
          </cell>
          <cell r="N677">
            <v>893</v>
          </cell>
        </row>
        <row r="678">
          <cell r="B678">
            <v>669</v>
          </cell>
          <cell r="C678" t="str">
            <v>489 - STURGIS Charter School - FALMOUTH pupils</v>
          </cell>
          <cell r="D678">
            <v>489020096</v>
          </cell>
          <cell r="E678">
            <v>489</v>
          </cell>
          <cell r="F678">
            <v>20</v>
          </cell>
          <cell r="G678">
            <v>96</v>
          </cell>
          <cell r="H678">
            <v>1</v>
          </cell>
          <cell r="I678">
            <v>1</v>
          </cell>
          <cell r="J678">
            <v>6</v>
          </cell>
          <cell r="K678">
            <v>154.06617459770459</v>
          </cell>
          <cell r="L678">
            <v>11153</v>
          </cell>
          <cell r="M678">
            <v>6030</v>
          </cell>
          <cell r="N678">
            <v>893</v>
          </cell>
        </row>
        <row r="679">
          <cell r="B679">
            <v>670</v>
          </cell>
          <cell r="C679" t="str">
            <v>489 - STURGIS Charter School - MASHPEE pupils</v>
          </cell>
          <cell r="D679">
            <v>489020172</v>
          </cell>
          <cell r="E679">
            <v>489</v>
          </cell>
          <cell r="F679">
            <v>20</v>
          </cell>
          <cell r="G679">
            <v>172</v>
          </cell>
          <cell r="H679">
            <v>1</v>
          </cell>
          <cell r="I679">
            <v>1</v>
          </cell>
          <cell r="J679">
            <v>3</v>
          </cell>
          <cell r="K679">
            <v>165.52156203448624</v>
          </cell>
          <cell r="L679">
            <v>10645</v>
          </cell>
          <cell r="M679">
            <v>6975</v>
          </cell>
          <cell r="N679">
            <v>893</v>
          </cell>
        </row>
        <row r="680">
          <cell r="B680">
            <v>671</v>
          </cell>
          <cell r="C680" t="str">
            <v>489 - STURGIS Charter School - PLYMOUTH pupils</v>
          </cell>
          <cell r="D680">
            <v>489020239</v>
          </cell>
          <cell r="E680">
            <v>489</v>
          </cell>
          <cell r="F680">
            <v>20</v>
          </cell>
          <cell r="G680">
            <v>239</v>
          </cell>
          <cell r="H680">
            <v>1</v>
          </cell>
          <cell r="I680">
            <v>1</v>
          </cell>
          <cell r="J680">
            <v>3</v>
          </cell>
          <cell r="K680">
            <v>134.60324210309159</v>
          </cell>
          <cell r="L680">
            <v>10614</v>
          </cell>
          <cell r="M680">
            <v>3673</v>
          </cell>
          <cell r="N680">
            <v>893</v>
          </cell>
        </row>
        <row r="681">
          <cell r="B681">
            <v>672</v>
          </cell>
          <cell r="C681" t="str">
            <v>489 - STURGIS Charter School - PROVINCETOWN pupils</v>
          </cell>
          <cell r="D681">
            <v>489020242</v>
          </cell>
          <cell r="E681">
            <v>489</v>
          </cell>
          <cell r="F681">
            <v>20</v>
          </cell>
          <cell r="G681">
            <v>242</v>
          </cell>
          <cell r="H681">
            <v>1</v>
          </cell>
          <cell r="I681">
            <v>1</v>
          </cell>
          <cell r="J681">
            <v>10</v>
          </cell>
          <cell r="K681">
            <v>372.67143951434178</v>
          </cell>
          <cell r="L681">
            <v>12780</v>
          </cell>
          <cell r="M681">
            <v>34847</v>
          </cell>
          <cell r="N681">
            <v>893</v>
          </cell>
        </row>
        <row r="682">
          <cell r="B682">
            <v>673</v>
          </cell>
          <cell r="C682" t="str">
            <v>489 - STURGIS Charter School - SANDWICH pupils</v>
          </cell>
          <cell r="D682">
            <v>489020261</v>
          </cell>
          <cell r="E682">
            <v>489</v>
          </cell>
          <cell r="F682">
            <v>20</v>
          </cell>
          <cell r="G682">
            <v>261</v>
          </cell>
          <cell r="H682">
            <v>1</v>
          </cell>
          <cell r="I682">
            <v>1</v>
          </cell>
          <cell r="J682">
            <v>3</v>
          </cell>
          <cell r="K682">
            <v>153.14862097452979</v>
          </cell>
          <cell r="L682">
            <v>10650</v>
          </cell>
          <cell r="M682">
            <v>5660</v>
          </cell>
          <cell r="N682">
            <v>893</v>
          </cell>
        </row>
        <row r="683">
          <cell r="B683">
            <v>674</v>
          </cell>
          <cell r="C683" t="str">
            <v>489 - STURGIS Charter School - SCITUATE pupils</v>
          </cell>
          <cell r="D683">
            <v>489020264</v>
          </cell>
          <cell r="E683">
            <v>489</v>
          </cell>
          <cell r="F683">
            <v>20</v>
          </cell>
          <cell r="G683">
            <v>264</v>
          </cell>
          <cell r="H683">
            <v>1</v>
          </cell>
          <cell r="I683">
            <v>1</v>
          </cell>
          <cell r="J683">
            <v>1</v>
          </cell>
          <cell r="K683">
            <v>145.1038168224124</v>
          </cell>
          <cell r="L683">
            <v>10127</v>
          </cell>
          <cell r="M683">
            <v>4568</v>
          </cell>
          <cell r="N683">
            <v>893</v>
          </cell>
        </row>
        <row r="684">
          <cell r="B684">
            <v>675</v>
          </cell>
          <cell r="C684" t="str">
            <v>489 - STURGIS Charter School - TRURO pupils</v>
          </cell>
          <cell r="D684">
            <v>489020300</v>
          </cell>
          <cell r="E684">
            <v>489</v>
          </cell>
          <cell r="F684">
            <v>20</v>
          </cell>
          <cell r="G684">
            <v>300</v>
          </cell>
          <cell r="H684">
            <v>1</v>
          </cell>
          <cell r="I684">
            <v>1</v>
          </cell>
          <cell r="J684">
            <v>1</v>
          </cell>
          <cell r="K684">
            <v>306.74262370171641</v>
          </cell>
          <cell r="L684">
            <v>10127</v>
          </cell>
          <cell r="M684">
            <v>20937</v>
          </cell>
          <cell r="N684">
            <v>893</v>
          </cell>
        </row>
        <row r="685">
          <cell r="B685">
            <v>676</v>
          </cell>
          <cell r="C685" t="str">
            <v>489 - STURGIS Charter School - WAREHAM pupils</v>
          </cell>
          <cell r="D685">
            <v>489020310</v>
          </cell>
          <cell r="E685">
            <v>489</v>
          </cell>
          <cell r="F685">
            <v>20</v>
          </cell>
          <cell r="G685">
            <v>310</v>
          </cell>
          <cell r="H685">
            <v>1</v>
          </cell>
          <cell r="I685">
            <v>1</v>
          </cell>
          <cell r="J685">
            <v>2</v>
          </cell>
          <cell r="K685">
            <v>121.45048026184848</v>
          </cell>
          <cell r="L685">
            <v>10550</v>
          </cell>
          <cell r="M685">
            <v>2263</v>
          </cell>
          <cell r="N685">
            <v>893</v>
          </cell>
        </row>
        <row r="686">
          <cell r="B686">
            <v>677</v>
          </cell>
          <cell r="C686" t="str">
            <v>489 - STURGIS Charter School - DENNIS YARMOUTH pupils</v>
          </cell>
          <cell r="D686">
            <v>489020645</v>
          </cell>
          <cell r="E686">
            <v>489</v>
          </cell>
          <cell r="F686">
            <v>20</v>
          </cell>
          <cell r="G686">
            <v>645</v>
          </cell>
          <cell r="H686">
            <v>1</v>
          </cell>
          <cell r="I686">
            <v>1</v>
          </cell>
          <cell r="J686">
            <v>5</v>
          </cell>
          <cell r="K686">
            <v>142.3814474391252</v>
          </cell>
          <cell r="L686">
            <v>10944</v>
          </cell>
          <cell r="M686">
            <v>4638</v>
          </cell>
          <cell r="N686">
            <v>893</v>
          </cell>
        </row>
        <row r="687">
          <cell r="B687">
            <v>678</v>
          </cell>
          <cell r="C687" t="str">
            <v>489 - STURGIS Charter School - NAUSET pupils</v>
          </cell>
          <cell r="D687">
            <v>489020660</v>
          </cell>
          <cell r="E687">
            <v>489</v>
          </cell>
          <cell r="F687">
            <v>20</v>
          </cell>
          <cell r="G687">
            <v>660</v>
          </cell>
          <cell r="H687">
            <v>1</v>
          </cell>
          <cell r="I687">
            <v>1</v>
          </cell>
          <cell r="J687">
            <v>5</v>
          </cell>
          <cell r="K687">
            <v>191.59753308338264</v>
          </cell>
          <cell r="L687">
            <v>11072</v>
          </cell>
          <cell r="M687">
            <v>10142</v>
          </cell>
          <cell r="N687">
            <v>893</v>
          </cell>
        </row>
        <row r="688">
          <cell r="B688">
            <v>679</v>
          </cell>
          <cell r="C688" t="str">
            <v>489 - STURGIS Charter School - MONOMOY pupils</v>
          </cell>
          <cell r="D688">
            <v>489020712</v>
          </cell>
          <cell r="E688">
            <v>489</v>
          </cell>
          <cell r="F688">
            <v>20</v>
          </cell>
          <cell r="G688">
            <v>712</v>
          </cell>
          <cell r="H688">
            <v>1</v>
          </cell>
          <cell r="I688">
            <v>1</v>
          </cell>
          <cell r="J688">
            <v>3</v>
          </cell>
          <cell r="K688">
            <v>172.88685433443374</v>
          </cell>
          <cell r="L688">
            <v>10590</v>
          </cell>
          <cell r="M688">
            <v>7719</v>
          </cell>
          <cell r="N688">
            <v>893</v>
          </cell>
        </row>
        <row r="689">
          <cell r="B689">
            <v>680</v>
          </cell>
          <cell r="C689" t="str">
            <v>491 - ATLANTIS Charter School - DARTMOUTH pupils</v>
          </cell>
          <cell r="D689">
            <v>491095072</v>
          </cell>
          <cell r="E689">
            <v>491</v>
          </cell>
          <cell r="F689">
            <v>95</v>
          </cell>
          <cell r="G689">
            <v>72</v>
          </cell>
          <cell r="H689">
            <v>1</v>
          </cell>
          <cell r="I689">
            <v>1</v>
          </cell>
          <cell r="J689">
            <v>10</v>
          </cell>
          <cell r="K689">
            <v>123.68120093264719</v>
          </cell>
          <cell r="L689">
            <v>12390</v>
          </cell>
          <cell r="M689">
            <v>2934</v>
          </cell>
          <cell r="N689">
            <v>893</v>
          </cell>
        </row>
        <row r="690">
          <cell r="B690">
            <v>681</v>
          </cell>
          <cell r="C690" t="str">
            <v>491 - ATLANTIS Charter School - FALL RIVER pupils</v>
          </cell>
          <cell r="D690">
            <v>491095095</v>
          </cell>
          <cell r="E690">
            <v>491</v>
          </cell>
          <cell r="F690">
            <v>95</v>
          </cell>
          <cell r="G690">
            <v>95</v>
          </cell>
          <cell r="H690">
            <v>1</v>
          </cell>
          <cell r="I690">
            <v>1</v>
          </cell>
          <cell r="J690">
            <v>9</v>
          </cell>
          <cell r="K690">
            <v>100.85507219967337</v>
          </cell>
          <cell r="L690">
            <v>11082</v>
          </cell>
          <cell r="M690">
            <v>95</v>
          </cell>
          <cell r="N690">
            <v>893</v>
          </cell>
        </row>
        <row r="691">
          <cell r="B691">
            <v>682</v>
          </cell>
          <cell r="C691" t="str">
            <v>491 - ATLANTIS Charter School - NORTON pupils</v>
          </cell>
          <cell r="D691">
            <v>491095218</v>
          </cell>
          <cell r="E691">
            <v>491</v>
          </cell>
          <cell r="F691">
            <v>95</v>
          </cell>
          <cell r="G691">
            <v>218</v>
          </cell>
          <cell r="H691">
            <v>1</v>
          </cell>
          <cell r="I691">
            <v>1</v>
          </cell>
          <cell r="J691">
            <v>10</v>
          </cell>
          <cell r="K691">
            <v>133.04164658672548</v>
          </cell>
          <cell r="L691">
            <v>14107</v>
          </cell>
          <cell r="M691">
            <v>4661</v>
          </cell>
          <cell r="N691">
            <v>893</v>
          </cell>
        </row>
        <row r="692">
          <cell r="B692">
            <v>683</v>
          </cell>
          <cell r="C692" t="str">
            <v>491 - ATLANTIS Charter School - SOMERSET pupils</v>
          </cell>
          <cell r="D692">
            <v>491095273</v>
          </cell>
          <cell r="E692">
            <v>491</v>
          </cell>
          <cell r="F692">
            <v>95</v>
          </cell>
          <cell r="G692">
            <v>273</v>
          </cell>
          <cell r="H692">
            <v>1</v>
          </cell>
          <cell r="I692">
            <v>1</v>
          </cell>
          <cell r="J692">
            <v>1</v>
          </cell>
          <cell r="K692">
            <v>126.56829983532944</v>
          </cell>
          <cell r="L692">
            <v>10982</v>
          </cell>
          <cell r="M692">
            <v>2918</v>
          </cell>
          <cell r="N692">
            <v>893</v>
          </cell>
        </row>
        <row r="693">
          <cell r="B693">
            <v>684</v>
          </cell>
          <cell r="C693" t="str">
            <v>491 - ATLANTIS Charter School - SWANSEA pupils</v>
          </cell>
          <cell r="D693">
            <v>491095292</v>
          </cell>
          <cell r="E693">
            <v>491</v>
          </cell>
          <cell r="F693">
            <v>95</v>
          </cell>
          <cell r="G693">
            <v>292</v>
          </cell>
          <cell r="H693">
            <v>1</v>
          </cell>
          <cell r="I693">
            <v>1</v>
          </cell>
          <cell r="J693">
            <v>7</v>
          </cell>
          <cell r="K693">
            <v>120.72226584146432</v>
          </cell>
          <cell r="L693">
            <v>10326</v>
          </cell>
          <cell r="M693">
            <v>2140</v>
          </cell>
          <cell r="N693">
            <v>893</v>
          </cell>
        </row>
        <row r="694">
          <cell r="B694">
            <v>685</v>
          </cell>
          <cell r="C694" t="str">
            <v>491 - ATLANTIS Charter School - WESTPORT pupils</v>
          </cell>
          <cell r="D694">
            <v>491095331</v>
          </cell>
          <cell r="E694">
            <v>491</v>
          </cell>
          <cell r="F694">
            <v>95</v>
          </cell>
          <cell r="G694">
            <v>331</v>
          </cell>
          <cell r="H694">
            <v>1</v>
          </cell>
          <cell r="I694">
            <v>1</v>
          </cell>
          <cell r="J694">
            <v>10</v>
          </cell>
          <cell r="K694">
            <v>135.47133978945146</v>
          </cell>
          <cell r="L694">
            <v>11896</v>
          </cell>
          <cell r="M694">
            <v>4220</v>
          </cell>
          <cell r="N694">
            <v>893</v>
          </cell>
        </row>
        <row r="695">
          <cell r="B695">
            <v>686</v>
          </cell>
          <cell r="C695" t="str">
            <v>491 - ATLANTIS Charter School - SOMERSET BERKLEY pupils</v>
          </cell>
          <cell r="D695">
            <v>491095763</v>
          </cell>
          <cell r="E695">
            <v>491</v>
          </cell>
          <cell r="F695">
            <v>95</v>
          </cell>
          <cell r="G695">
            <v>763</v>
          </cell>
          <cell r="H695">
            <v>1</v>
          </cell>
          <cell r="I695">
            <v>1</v>
          </cell>
          <cell r="J695">
            <v>10</v>
          </cell>
          <cell r="K695">
            <v>126.02151152764829</v>
          </cell>
          <cell r="L695">
            <v>14107</v>
          </cell>
          <cell r="M695">
            <v>3671</v>
          </cell>
          <cell r="N695">
            <v>893</v>
          </cell>
        </row>
        <row r="696">
          <cell r="B696">
            <v>687</v>
          </cell>
          <cell r="C696" t="str">
            <v>492 - MARTIN LUTHER KING JR CS OF EXCELLENCE Charter School - HOLYOKE pupils</v>
          </cell>
          <cell r="D696">
            <v>492281137</v>
          </cell>
          <cell r="E696">
            <v>492</v>
          </cell>
          <cell r="F696">
            <v>281</v>
          </cell>
          <cell r="G696">
            <v>137</v>
          </cell>
          <cell r="H696">
            <v>1</v>
          </cell>
          <cell r="I696">
            <v>1</v>
          </cell>
          <cell r="J696">
            <v>10</v>
          </cell>
          <cell r="K696">
            <v>100.16600999752472</v>
          </cell>
          <cell r="L696">
            <v>12729</v>
          </cell>
          <cell r="M696">
            <v>21</v>
          </cell>
          <cell r="N696">
            <v>893</v>
          </cell>
        </row>
        <row r="697">
          <cell r="B697">
            <v>688</v>
          </cell>
          <cell r="C697" t="str">
            <v>492 - MARTIN LUTHER KING JR CS OF EXCELLENCE Charter School - SPRINGFIELD pupils</v>
          </cell>
          <cell r="D697">
            <v>492281281</v>
          </cell>
          <cell r="E697">
            <v>492</v>
          </cell>
          <cell r="F697">
            <v>281</v>
          </cell>
          <cell r="G697">
            <v>281</v>
          </cell>
          <cell r="H697">
            <v>1</v>
          </cell>
          <cell r="I697">
            <v>1</v>
          </cell>
          <cell r="J697">
            <v>10</v>
          </cell>
          <cell r="K697">
            <v>100.15584186626228</v>
          </cell>
          <cell r="L697">
            <v>12419</v>
          </cell>
          <cell r="M697">
            <v>19</v>
          </cell>
          <cell r="N697">
            <v>893</v>
          </cell>
        </row>
        <row r="698">
          <cell r="B698">
            <v>689</v>
          </cell>
          <cell r="C698" t="str">
            <v>492 - MARTIN LUTHER KING JR CS OF EXCELLENCE Charter School - WESTFIELD pupils</v>
          </cell>
          <cell r="D698">
            <v>492281325</v>
          </cell>
          <cell r="E698">
            <v>492</v>
          </cell>
          <cell r="F698">
            <v>281</v>
          </cell>
          <cell r="G698">
            <v>325</v>
          </cell>
          <cell r="H698">
            <v>1</v>
          </cell>
          <cell r="I698">
            <v>1</v>
          </cell>
          <cell r="J698">
            <v>10</v>
          </cell>
          <cell r="K698">
            <v>112.50144968620366</v>
          </cell>
          <cell r="L698">
            <v>12729</v>
          </cell>
          <cell r="M698">
            <v>1591</v>
          </cell>
          <cell r="N698">
            <v>893</v>
          </cell>
        </row>
        <row r="699">
          <cell r="B699">
            <v>690</v>
          </cell>
          <cell r="C699" t="str">
            <v>493 - PHOENIX CHARTER ACADEMY Charter School - BOSTON pupils</v>
          </cell>
          <cell r="D699">
            <v>493093035</v>
          </cell>
          <cell r="E699">
            <v>493</v>
          </cell>
          <cell r="F699">
            <v>93</v>
          </cell>
          <cell r="G699">
            <v>35</v>
          </cell>
          <cell r="H699">
            <v>1</v>
          </cell>
          <cell r="I699">
            <v>1.044</v>
          </cell>
          <cell r="J699">
            <v>10</v>
          </cell>
          <cell r="K699">
            <v>135.15501759350991</v>
          </cell>
          <cell r="L699">
            <v>13487</v>
          </cell>
          <cell r="M699">
            <v>4741</v>
          </cell>
          <cell r="N699">
            <v>893</v>
          </cell>
        </row>
        <row r="700">
          <cell r="B700">
            <v>691</v>
          </cell>
          <cell r="C700" t="str">
            <v>493 - PHOENIX CHARTER ACADEMY Charter School - CAMBRIDGE pupils</v>
          </cell>
          <cell r="D700">
            <v>493093049</v>
          </cell>
          <cell r="E700">
            <v>493</v>
          </cell>
          <cell r="F700">
            <v>93</v>
          </cell>
          <cell r="G700">
            <v>49</v>
          </cell>
          <cell r="H700">
            <v>1</v>
          </cell>
          <cell r="I700">
            <v>1.044</v>
          </cell>
          <cell r="J700">
            <v>10</v>
          </cell>
          <cell r="K700">
            <v>226.55430005172397</v>
          </cell>
          <cell r="L700">
            <v>14636</v>
          </cell>
          <cell r="M700">
            <v>18522</v>
          </cell>
          <cell r="N700">
            <v>893</v>
          </cell>
        </row>
        <row r="701">
          <cell r="B701">
            <v>692</v>
          </cell>
          <cell r="C701" t="str">
            <v>493 - PHOENIX CHARTER ACADEMY Charter School - CHELSEA pupils</v>
          </cell>
          <cell r="D701">
            <v>493093057</v>
          </cell>
          <cell r="E701">
            <v>493</v>
          </cell>
          <cell r="F701">
            <v>93</v>
          </cell>
          <cell r="G701">
            <v>57</v>
          </cell>
          <cell r="H701">
            <v>1</v>
          </cell>
          <cell r="I701">
            <v>1.044</v>
          </cell>
          <cell r="J701">
            <v>10</v>
          </cell>
          <cell r="K701">
            <v>105.08946058749589</v>
          </cell>
          <cell r="L701">
            <v>14047</v>
          </cell>
          <cell r="M701">
            <v>715</v>
          </cell>
          <cell r="N701">
            <v>893</v>
          </cell>
        </row>
        <row r="702">
          <cell r="B702">
            <v>693</v>
          </cell>
          <cell r="C702" t="str">
            <v>493 - PHOENIX CHARTER ACADEMY Charter School - EVERETT pupils</v>
          </cell>
          <cell r="D702">
            <v>493093093</v>
          </cell>
          <cell r="E702">
            <v>493</v>
          </cell>
          <cell r="F702">
            <v>93</v>
          </cell>
          <cell r="G702">
            <v>93</v>
          </cell>
          <cell r="H702">
            <v>1</v>
          </cell>
          <cell r="I702">
            <v>1.044</v>
          </cell>
          <cell r="J702">
            <v>9</v>
          </cell>
          <cell r="K702">
            <v>102.86320779598445</v>
          </cell>
          <cell r="L702">
            <v>13664</v>
          </cell>
          <cell r="M702">
            <v>391</v>
          </cell>
          <cell r="N702">
            <v>893</v>
          </cell>
        </row>
        <row r="703">
          <cell r="B703">
            <v>694</v>
          </cell>
          <cell r="C703" t="str">
            <v>493 - PHOENIX CHARTER ACADEMY Charter School - LYNN pupils</v>
          </cell>
          <cell r="D703">
            <v>493093163</v>
          </cell>
          <cell r="E703">
            <v>493</v>
          </cell>
          <cell r="F703">
            <v>93</v>
          </cell>
          <cell r="G703">
            <v>163</v>
          </cell>
          <cell r="H703">
            <v>1</v>
          </cell>
          <cell r="I703">
            <v>1.044</v>
          </cell>
          <cell r="J703">
            <v>10</v>
          </cell>
          <cell r="K703">
            <v>104.22385689606564</v>
          </cell>
          <cell r="L703">
            <v>13712</v>
          </cell>
          <cell r="M703">
            <v>579</v>
          </cell>
          <cell r="N703">
            <v>893</v>
          </cell>
        </row>
        <row r="704">
          <cell r="B704">
            <v>695</v>
          </cell>
          <cell r="C704" t="str">
            <v>493 - PHOENIX CHARTER ACADEMY Charter School - MALDEN pupils</v>
          </cell>
          <cell r="D704">
            <v>493093165</v>
          </cell>
          <cell r="E704">
            <v>493</v>
          </cell>
          <cell r="F704">
            <v>93</v>
          </cell>
          <cell r="G704">
            <v>165</v>
          </cell>
          <cell r="H704">
            <v>1</v>
          </cell>
          <cell r="I704">
            <v>1.044</v>
          </cell>
          <cell r="J704">
            <v>10</v>
          </cell>
          <cell r="K704">
            <v>105.45274261995819</v>
          </cell>
          <cell r="L704">
            <v>13536</v>
          </cell>
          <cell r="M704">
            <v>738</v>
          </cell>
          <cell r="N704">
            <v>893</v>
          </cell>
        </row>
        <row r="705">
          <cell r="B705">
            <v>696</v>
          </cell>
          <cell r="C705" t="str">
            <v>493 - PHOENIX CHARTER ACADEMY Charter School - MEDFORD pupils</v>
          </cell>
          <cell r="D705">
            <v>493093176</v>
          </cell>
          <cell r="E705">
            <v>493</v>
          </cell>
          <cell r="F705">
            <v>93</v>
          </cell>
          <cell r="G705">
            <v>176</v>
          </cell>
          <cell r="H705">
            <v>1</v>
          </cell>
          <cell r="I705">
            <v>1.044</v>
          </cell>
          <cell r="J705">
            <v>1</v>
          </cell>
          <cell r="K705">
            <v>133.03185416053941</v>
          </cell>
          <cell r="L705">
            <v>11400</v>
          </cell>
          <cell r="M705">
            <v>3766</v>
          </cell>
          <cell r="N705">
            <v>893</v>
          </cell>
        </row>
        <row r="706">
          <cell r="B706">
            <v>697</v>
          </cell>
          <cell r="C706" t="str">
            <v>493 - PHOENIX CHARTER ACADEMY Charter School - REVERE pupils</v>
          </cell>
          <cell r="D706">
            <v>493093248</v>
          </cell>
          <cell r="E706">
            <v>493</v>
          </cell>
          <cell r="F706">
            <v>93</v>
          </cell>
          <cell r="G706">
            <v>248</v>
          </cell>
          <cell r="H706">
            <v>1</v>
          </cell>
          <cell r="I706">
            <v>1.044</v>
          </cell>
          <cell r="J706">
            <v>9</v>
          </cell>
          <cell r="K706">
            <v>109.88610158097696</v>
          </cell>
          <cell r="L706">
            <v>13494</v>
          </cell>
          <cell r="M706">
            <v>1334</v>
          </cell>
          <cell r="N706">
            <v>893</v>
          </cell>
        </row>
        <row r="707">
          <cell r="B707">
            <v>698</v>
          </cell>
          <cell r="C707" t="str">
            <v>493 - PHOENIX CHARTER ACADEMY Charter School - SAUGUS pupils</v>
          </cell>
          <cell r="D707">
            <v>493093262</v>
          </cell>
          <cell r="E707">
            <v>493</v>
          </cell>
          <cell r="F707">
            <v>93</v>
          </cell>
          <cell r="G707">
            <v>262</v>
          </cell>
          <cell r="H707">
            <v>1</v>
          </cell>
          <cell r="I707">
            <v>1.044</v>
          </cell>
          <cell r="J707">
            <v>10</v>
          </cell>
          <cell r="K707">
            <v>146.10337393977571</v>
          </cell>
          <cell r="L707">
            <v>16446</v>
          </cell>
          <cell r="M707">
            <v>7582</v>
          </cell>
          <cell r="N707">
            <v>893</v>
          </cell>
        </row>
        <row r="708">
          <cell r="B708">
            <v>699</v>
          </cell>
          <cell r="C708" t="str">
            <v>494 - PIONEER CS OF SCIENCE Charter School - BOSTON pupils</v>
          </cell>
          <cell r="D708">
            <v>494093035</v>
          </cell>
          <cell r="E708">
            <v>494</v>
          </cell>
          <cell r="F708">
            <v>93</v>
          </cell>
          <cell r="G708">
            <v>35</v>
          </cell>
          <cell r="H708">
            <v>1</v>
          </cell>
          <cell r="I708">
            <v>1.044</v>
          </cell>
          <cell r="J708">
            <v>5</v>
          </cell>
          <cell r="K708">
            <v>135.15501759350991</v>
          </cell>
          <cell r="L708">
            <v>11254</v>
          </cell>
          <cell r="M708">
            <v>3956</v>
          </cell>
          <cell r="N708">
            <v>893</v>
          </cell>
        </row>
        <row r="709">
          <cell r="B709">
            <v>700</v>
          </cell>
          <cell r="C709" t="str">
            <v>494 - PIONEER CS OF SCIENCE Charter School - CAMBRIDGE pupils</v>
          </cell>
          <cell r="D709">
            <v>494093049</v>
          </cell>
          <cell r="E709">
            <v>494</v>
          </cell>
          <cell r="F709">
            <v>93</v>
          </cell>
          <cell r="G709">
            <v>49</v>
          </cell>
          <cell r="H709">
            <v>1</v>
          </cell>
          <cell r="I709">
            <v>1.044</v>
          </cell>
          <cell r="J709">
            <v>10</v>
          </cell>
          <cell r="K709">
            <v>226.55430005172397</v>
          </cell>
          <cell r="L709">
            <v>13207</v>
          </cell>
          <cell r="M709">
            <v>16714</v>
          </cell>
          <cell r="N709">
            <v>893</v>
          </cell>
        </row>
        <row r="710">
          <cell r="B710">
            <v>701</v>
          </cell>
          <cell r="C710" t="str">
            <v>494 - PIONEER CS OF SCIENCE Charter School - CHELMSFORD pupils</v>
          </cell>
          <cell r="D710">
            <v>494093056</v>
          </cell>
          <cell r="E710">
            <v>494</v>
          </cell>
          <cell r="F710">
            <v>93</v>
          </cell>
          <cell r="G710">
            <v>56</v>
          </cell>
          <cell r="H710">
            <v>1</v>
          </cell>
          <cell r="I710">
            <v>1.044</v>
          </cell>
          <cell r="J710">
            <v>1</v>
          </cell>
          <cell r="K710">
            <v>138.84864594176196</v>
          </cell>
          <cell r="L710">
            <v>10791</v>
          </cell>
          <cell r="M710">
            <v>4192</v>
          </cell>
          <cell r="N710">
            <v>893</v>
          </cell>
        </row>
        <row r="711">
          <cell r="B711">
            <v>702</v>
          </cell>
          <cell r="C711" t="str">
            <v>494 - PIONEER CS OF SCIENCE Charter School - CHELSEA pupils</v>
          </cell>
          <cell r="D711">
            <v>494093057</v>
          </cell>
          <cell r="E711">
            <v>494</v>
          </cell>
          <cell r="F711">
            <v>93</v>
          </cell>
          <cell r="G711">
            <v>57</v>
          </cell>
          <cell r="H711">
            <v>1</v>
          </cell>
          <cell r="I711">
            <v>1.044</v>
          </cell>
          <cell r="J711">
            <v>10</v>
          </cell>
          <cell r="K711">
            <v>105.08946058749589</v>
          </cell>
          <cell r="L711">
            <v>12282</v>
          </cell>
          <cell r="M711">
            <v>625</v>
          </cell>
          <cell r="N711">
            <v>893</v>
          </cell>
        </row>
        <row r="712">
          <cell r="B712">
            <v>703</v>
          </cell>
          <cell r="C712" t="str">
            <v>494 - PIONEER CS OF SCIENCE Charter School - EVERETT pupils</v>
          </cell>
          <cell r="D712">
            <v>494093093</v>
          </cell>
          <cell r="E712">
            <v>494</v>
          </cell>
          <cell r="F712">
            <v>93</v>
          </cell>
          <cell r="G712">
            <v>93</v>
          </cell>
          <cell r="H712">
            <v>1</v>
          </cell>
          <cell r="I712">
            <v>1.044</v>
          </cell>
          <cell r="J712">
            <v>9</v>
          </cell>
          <cell r="K712">
            <v>102.86320779598445</v>
          </cell>
          <cell r="L712">
            <v>11961</v>
          </cell>
          <cell r="M712">
            <v>342</v>
          </cell>
          <cell r="N712">
            <v>893</v>
          </cell>
        </row>
        <row r="713">
          <cell r="B713">
            <v>704</v>
          </cell>
          <cell r="C713" t="str">
            <v>494 - PIONEER CS OF SCIENCE Charter School - HAVERHILL pupils</v>
          </cell>
          <cell r="D713">
            <v>494093128</v>
          </cell>
          <cell r="E713">
            <v>494</v>
          </cell>
          <cell r="F713">
            <v>93</v>
          </cell>
          <cell r="G713">
            <v>128</v>
          </cell>
          <cell r="H713">
            <v>1</v>
          </cell>
          <cell r="I713">
            <v>1.044</v>
          </cell>
          <cell r="J713">
            <v>1</v>
          </cell>
          <cell r="K713">
            <v>105.08760718715354</v>
          </cell>
          <cell r="L713">
            <v>9066</v>
          </cell>
          <cell r="M713">
            <v>461</v>
          </cell>
          <cell r="N713">
            <v>893</v>
          </cell>
        </row>
        <row r="714">
          <cell r="B714">
            <v>705</v>
          </cell>
          <cell r="C714" t="str">
            <v>494 - PIONEER CS OF SCIENCE Charter School - LAWRENCE pupils</v>
          </cell>
          <cell r="D714">
            <v>494093149</v>
          </cell>
          <cell r="E714">
            <v>494</v>
          </cell>
          <cell r="F714">
            <v>93</v>
          </cell>
          <cell r="G714">
            <v>149</v>
          </cell>
          <cell r="H714">
            <v>1</v>
          </cell>
          <cell r="I714">
            <v>1.044</v>
          </cell>
          <cell r="J714">
            <v>1</v>
          </cell>
          <cell r="K714">
            <v>100.11937229101046</v>
          </cell>
          <cell r="L714">
            <v>9042</v>
          </cell>
          <cell r="M714">
            <v>11</v>
          </cell>
          <cell r="N714">
            <v>893</v>
          </cell>
        </row>
        <row r="715">
          <cell r="B715">
            <v>706</v>
          </cell>
          <cell r="C715" t="str">
            <v>494 - PIONEER CS OF SCIENCE Charter School - LYNN pupils</v>
          </cell>
          <cell r="D715">
            <v>494093163</v>
          </cell>
          <cell r="E715">
            <v>494</v>
          </cell>
          <cell r="F715">
            <v>93</v>
          </cell>
          <cell r="G715">
            <v>163</v>
          </cell>
          <cell r="H715">
            <v>1</v>
          </cell>
          <cell r="I715">
            <v>1.044</v>
          </cell>
          <cell r="J715">
            <v>10</v>
          </cell>
          <cell r="K715">
            <v>104.22385689606564</v>
          </cell>
          <cell r="L715">
            <v>12886</v>
          </cell>
          <cell r="M715">
            <v>544</v>
          </cell>
          <cell r="N715">
            <v>893</v>
          </cell>
        </row>
        <row r="716">
          <cell r="B716">
            <v>707</v>
          </cell>
          <cell r="C716" t="str">
            <v>494 - PIONEER CS OF SCIENCE Charter School - MALDEN pupils</v>
          </cell>
          <cell r="D716">
            <v>494093165</v>
          </cell>
          <cell r="E716">
            <v>494</v>
          </cell>
          <cell r="F716">
            <v>93</v>
          </cell>
          <cell r="G716">
            <v>165</v>
          </cell>
          <cell r="H716">
            <v>1</v>
          </cell>
          <cell r="I716">
            <v>1.044</v>
          </cell>
          <cell r="J716">
            <v>10</v>
          </cell>
          <cell r="K716">
            <v>105.45274261995819</v>
          </cell>
          <cell r="L716">
            <v>12345</v>
          </cell>
          <cell r="M716">
            <v>673</v>
          </cell>
          <cell r="N716">
            <v>893</v>
          </cell>
        </row>
        <row r="717">
          <cell r="B717">
            <v>708</v>
          </cell>
          <cell r="C717" t="str">
            <v>494 - PIONEER CS OF SCIENCE Charter School - MEDFORD pupils</v>
          </cell>
          <cell r="D717">
            <v>494093176</v>
          </cell>
          <cell r="E717">
            <v>494</v>
          </cell>
          <cell r="F717">
            <v>93</v>
          </cell>
          <cell r="G717">
            <v>176</v>
          </cell>
          <cell r="H717">
            <v>1</v>
          </cell>
          <cell r="I717">
            <v>1.044</v>
          </cell>
          <cell r="J717">
            <v>10</v>
          </cell>
          <cell r="K717">
            <v>133.03185416053941</v>
          </cell>
          <cell r="L717">
            <v>12778</v>
          </cell>
          <cell r="M717">
            <v>4221</v>
          </cell>
          <cell r="N717">
            <v>893</v>
          </cell>
        </row>
        <row r="718">
          <cell r="B718">
            <v>709</v>
          </cell>
          <cell r="C718" t="str">
            <v>494 - PIONEER CS OF SCIENCE Charter School - MELROSE pupils</v>
          </cell>
          <cell r="D718">
            <v>494093178</v>
          </cell>
          <cell r="E718">
            <v>494</v>
          </cell>
          <cell r="F718">
            <v>93</v>
          </cell>
          <cell r="G718">
            <v>178</v>
          </cell>
          <cell r="H718">
            <v>1</v>
          </cell>
          <cell r="I718">
            <v>1.044</v>
          </cell>
          <cell r="J718">
            <v>1</v>
          </cell>
          <cell r="K718">
            <v>110.42171456845485</v>
          </cell>
          <cell r="L718">
            <v>10938</v>
          </cell>
          <cell r="M718">
            <v>1140</v>
          </cell>
          <cell r="N718">
            <v>893</v>
          </cell>
        </row>
        <row r="719">
          <cell r="B719">
            <v>710</v>
          </cell>
          <cell r="C719" t="str">
            <v>494 - PIONEER CS OF SCIENCE Charter School - REVERE pupils</v>
          </cell>
          <cell r="D719">
            <v>494093248</v>
          </cell>
          <cell r="E719">
            <v>494</v>
          </cell>
          <cell r="F719">
            <v>93</v>
          </cell>
          <cell r="G719">
            <v>248</v>
          </cell>
          <cell r="H719">
            <v>1</v>
          </cell>
          <cell r="I719">
            <v>1.044</v>
          </cell>
          <cell r="J719">
            <v>10</v>
          </cell>
          <cell r="K719">
            <v>109.88610158097696</v>
          </cell>
          <cell r="L719">
            <v>12032</v>
          </cell>
          <cell r="M719">
            <v>1189</v>
          </cell>
          <cell r="N719">
            <v>893</v>
          </cell>
        </row>
        <row r="720">
          <cell r="B720">
            <v>711</v>
          </cell>
          <cell r="C720" t="str">
            <v>494 - PIONEER CS OF SCIENCE Charter School - SAUGUS pupils</v>
          </cell>
          <cell r="D720">
            <v>494093262</v>
          </cell>
          <cell r="E720">
            <v>494</v>
          </cell>
          <cell r="F720">
            <v>93</v>
          </cell>
          <cell r="G720">
            <v>262</v>
          </cell>
          <cell r="H720">
            <v>1</v>
          </cell>
          <cell r="I720">
            <v>1.044</v>
          </cell>
          <cell r="J720">
            <v>10</v>
          </cell>
          <cell r="K720">
            <v>146.10337393977571</v>
          </cell>
          <cell r="L720">
            <v>12551</v>
          </cell>
          <cell r="M720">
            <v>5786</v>
          </cell>
          <cell r="N720">
            <v>893</v>
          </cell>
        </row>
        <row r="721">
          <cell r="B721">
            <v>712</v>
          </cell>
          <cell r="C721" t="str">
            <v>494 - PIONEER CS OF SCIENCE Charter School - STONEHAM pupils</v>
          </cell>
          <cell r="D721">
            <v>494093284</v>
          </cell>
          <cell r="E721">
            <v>494</v>
          </cell>
          <cell r="F721">
            <v>93</v>
          </cell>
          <cell r="G721">
            <v>284</v>
          </cell>
          <cell r="H721">
            <v>1</v>
          </cell>
          <cell r="I721">
            <v>1.044</v>
          </cell>
          <cell r="J721">
            <v>1</v>
          </cell>
          <cell r="K721">
            <v>134.04487872407773</v>
          </cell>
          <cell r="L721">
            <v>10223</v>
          </cell>
          <cell r="M721">
            <v>3480</v>
          </cell>
          <cell r="N721">
            <v>893</v>
          </cell>
        </row>
        <row r="722">
          <cell r="B722">
            <v>713</v>
          </cell>
          <cell r="C722" t="str">
            <v>494 - PIONEER CS OF SCIENCE Charter School - TAUNTON pupils</v>
          </cell>
          <cell r="D722">
            <v>494093293</v>
          </cell>
          <cell r="E722">
            <v>494</v>
          </cell>
          <cell r="F722">
            <v>93</v>
          </cell>
          <cell r="G722">
            <v>293</v>
          </cell>
          <cell r="H722">
            <v>1</v>
          </cell>
          <cell r="I722">
            <v>1.044</v>
          </cell>
          <cell r="J722">
            <v>10</v>
          </cell>
          <cell r="K722">
            <v>108.58755111986986</v>
          </cell>
          <cell r="L722">
            <v>13549</v>
          </cell>
          <cell r="M722">
            <v>1164</v>
          </cell>
          <cell r="N722">
            <v>893</v>
          </cell>
        </row>
        <row r="723">
          <cell r="B723">
            <v>714</v>
          </cell>
          <cell r="C723" t="str">
            <v>494 - PIONEER CS OF SCIENCE Charter School - MANCHESTER ESSEX pupils</v>
          </cell>
          <cell r="D723">
            <v>494093698</v>
          </cell>
          <cell r="E723">
            <v>494</v>
          </cell>
          <cell r="F723">
            <v>93</v>
          </cell>
          <cell r="G723">
            <v>698</v>
          </cell>
          <cell r="H723">
            <v>1</v>
          </cell>
          <cell r="I723">
            <v>1.044</v>
          </cell>
          <cell r="J723">
            <v>1</v>
          </cell>
          <cell r="K723">
            <v>176.05307712725894</v>
          </cell>
          <cell r="L723">
            <v>9603</v>
          </cell>
          <cell r="M723">
            <v>7303</v>
          </cell>
          <cell r="N723">
            <v>893</v>
          </cell>
        </row>
        <row r="724">
          <cell r="B724">
            <v>715</v>
          </cell>
          <cell r="C724" t="str">
            <v>496 - GLOBAL LEARNING Charter School - DARTMOUTH pupils</v>
          </cell>
          <cell r="D724">
            <v>496201072</v>
          </cell>
          <cell r="E724">
            <v>496</v>
          </cell>
          <cell r="F724">
            <v>201</v>
          </cell>
          <cell r="G724">
            <v>72</v>
          </cell>
          <cell r="H724">
            <v>1</v>
          </cell>
          <cell r="I724">
            <v>1</v>
          </cell>
          <cell r="J724">
            <v>1</v>
          </cell>
          <cell r="K724">
            <v>123.68120093264719</v>
          </cell>
          <cell r="L724">
            <v>9784</v>
          </cell>
          <cell r="M724">
            <v>2317</v>
          </cell>
          <cell r="N724">
            <v>893</v>
          </cell>
        </row>
        <row r="725">
          <cell r="B725">
            <v>716</v>
          </cell>
          <cell r="C725" t="str">
            <v>496 - GLOBAL LEARNING Charter School - FALL RIVER pupils</v>
          </cell>
          <cell r="D725">
            <v>496201095</v>
          </cell>
          <cell r="E725">
            <v>496</v>
          </cell>
          <cell r="F725">
            <v>201</v>
          </cell>
          <cell r="G725">
            <v>95</v>
          </cell>
          <cell r="H725">
            <v>1</v>
          </cell>
          <cell r="I725">
            <v>1</v>
          </cell>
          <cell r="J725">
            <v>10</v>
          </cell>
          <cell r="K725">
            <v>100.85507219967337</v>
          </cell>
          <cell r="L725">
            <v>12390</v>
          </cell>
          <cell r="M725">
            <v>106</v>
          </cell>
          <cell r="N725">
            <v>893</v>
          </cell>
        </row>
        <row r="726">
          <cell r="B726">
            <v>717</v>
          </cell>
          <cell r="C726" t="str">
            <v>496 - GLOBAL LEARNING Charter School - MIDDLEBOROUGH pupils</v>
          </cell>
          <cell r="D726">
            <v>496201182</v>
          </cell>
          <cell r="E726">
            <v>496</v>
          </cell>
          <cell r="F726">
            <v>201</v>
          </cell>
          <cell r="G726">
            <v>182</v>
          </cell>
          <cell r="H726">
            <v>1</v>
          </cell>
          <cell r="I726">
            <v>1</v>
          </cell>
          <cell r="J726">
            <v>10</v>
          </cell>
          <cell r="K726">
            <v>130.65120424154105</v>
          </cell>
          <cell r="L726">
            <v>14107</v>
          </cell>
          <cell r="M726">
            <v>4324</v>
          </cell>
          <cell r="N726">
            <v>893</v>
          </cell>
        </row>
        <row r="727">
          <cell r="B727">
            <v>718</v>
          </cell>
          <cell r="C727" t="str">
            <v>496 - GLOBAL LEARNING Charter School - NEW BEDFORD pupils</v>
          </cell>
          <cell r="D727">
            <v>496201201</v>
          </cell>
          <cell r="E727">
            <v>496</v>
          </cell>
          <cell r="F727">
            <v>201</v>
          </cell>
          <cell r="G727">
            <v>201</v>
          </cell>
          <cell r="H727">
            <v>1</v>
          </cell>
          <cell r="I727">
            <v>1</v>
          </cell>
          <cell r="J727">
            <v>10</v>
          </cell>
          <cell r="K727">
            <v>101.6700281712929</v>
          </cell>
          <cell r="L727">
            <v>11599</v>
          </cell>
          <cell r="M727">
            <v>194</v>
          </cell>
          <cell r="N727">
            <v>893</v>
          </cell>
        </row>
        <row r="728">
          <cell r="B728">
            <v>719</v>
          </cell>
          <cell r="C728" t="str">
            <v>496 - GLOBAL LEARNING Charter School - WAREHAM pupils</v>
          </cell>
          <cell r="D728">
            <v>496201310</v>
          </cell>
          <cell r="E728">
            <v>496</v>
          </cell>
          <cell r="F728">
            <v>201</v>
          </cell>
          <cell r="G728">
            <v>310</v>
          </cell>
          <cell r="H728">
            <v>1</v>
          </cell>
          <cell r="I728">
            <v>1</v>
          </cell>
          <cell r="J728">
            <v>1</v>
          </cell>
          <cell r="K728">
            <v>121.45048026184848</v>
          </cell>
          <cell r="L728">
            <v>10127</v>
          </cell>
          <cell r="M728">
            <v>2172</v>
          </cell>
          <cell r="N728">
            <v>893</v>
          </cell>
        </row>
        <row r="729">
          <cell r="B729">
            <v>720</v>
          </cell>
          <cell r="C729" t="str">
            <v>496 - GLOBAL LEARNING Charter School - WESTPORT pupils</v>
          </cell>
          <cell r="D729">
            <v>496201331</v>
          </cell>
          <cell r="E729">
            <v>496</v>
          </cell>
          <cell r="F729">
            <v>201</v>
          </cell>
          <cell r="G729">
            <v>331</v>
          </cell>
          <cell r="H729">
            <v>1</v>
          </cell>
          <cell r="I729">
            <v>1</v>
          </cell>
          <cell r="J729">
            <v>10</v>
          </cell>
          <cell r="K729">
            <v>135.47133978945146</v>
          </cell>
          <cell r="L729">
            <v>14107</v>
          </cell>
          <cell r="M729">
            <v>5004</v>
          </cell>
          <cell r="N729">
            <v>893</v>
          </cell>
        </row>
        <row r="730">
          <cell r="B730">
            <v>721</v>
          </cell>
          <cell r="C730" t="str">
            <v>496 - GLOBAL LEARNING Charter School - FREETOWN LAKEVILLE pupils</v>
          </cell>
          <cell r="D730">
            <v>496201665</v>
          </cell>
          <cell r="E730">
            <v>496</v>
          </cell>
          <cell r="F730">
            <v>201</v>
          </cell>
          <cell r="G730">
            <v>665</v>
          </cell>
          <cell r="H730">
            <v>1</v>
          </cell>
          <cell r="I730">
            <v>1</v>
          </cell>
          <cell r="J730">
            <v>10</v>
          </cell>
          <cell r="K730">
            <v>118.48240028636118</v>
          </cell>
          <cell r="L730">
            <v>14107</v>
          </cell>
          <cell r="M730">
            <v>2607</v>
          </cell>
          <cell r="N730">
            <v>893</v>
          </cell>
        </row>
        <row r="731">
          <cell r="B731">
            <v>722</v>
          </cell>
          <cell r="C731" t="str">
            <v>496 - GLOBAL LEARNING Charter School - OLD ROCHESTER pupils</v>
          </cell>
          <cell r="D731">
            <v>496201740</v>
          </cell>
          <cell r="E731">
            <v>496</v>
          </cell>
          <cell r="F731">
            <v>201</v>
          </cell>
          <cell r="G731">
            <v>740</v>
          </cell>
          <cell r="H731">
            <v>1</v>
          </cell>
          <cell r="I731">
            <v>1</v>
          </cell>
          <cell r="J731">
            <v>10</v>
          </cell>
          <cell r="K731">
            <v>140.68150743017191</v>
          </cell>
          <cell r="L731">
            <v>14107</v>
          </cell>
          <cell r="M731">
            <v>5739</v>
          </cell>
          <cell r="N731">
            <v>893</v>
          </cell>
        </row>
        <row r="732">
          <cell r="B732">
            <v>723</v>
          </cell>
          <cell r="C732" t="str">
            <v>497 - PIONEER VALLEY CHINESE IMMERSION Charter School - AGAWAM pupils</v>
          </cell>
          <cell r="D732">
            <v>497117005</v>
          </cell>
          <cell r="E732">
            <v>497</v>
          </cell>
          <cell r="F732">
            <v>117</v>
          </cell>
          <cell r="G732">
            <v>5</v>
          </cell>
          <cell r="H732">
            <v>1</v>
          </cell>
          <cell r="I732">
            <v>1</v>
          </cell>
          <cell r="J732">
            <v>1</v>
          </cell>
          <cell r="K732">
            <v>140.2431269597129</v>
          </cell>
          <cell r="L732">
            <v>8740</v>
          </cell>
          <cell r="M732">
            <v>3517</v>
          </cell>
          <cell r="N732">
            <v>893</v>
          </cell>
        </row>
        <row r="733">
          <cell r="B733">
            <v>724</v>
          </cell>
          <cell r="C733" t="str">
            <v>497 - PIONEER VALLEY CHINESE IMMERSION Charter School - AMHERST pupils</v>
          </cell>
          <cell r="D733">
            <v>497117008</v>
          </cell>
          <cell r="E733">
            <v>497</v>
          </cell>
          <cell r="F733">
            <v>117</v>
          </cell>
          <cell r="G733">
            <v>8</v>
          </cell>
          <cell r="H733">
            <v>1</v>
          </cell>
          <cell r="I733">
            <v>1</v>
          </cell>
          <cell r="J733">
            <v>3</v>
          </cell>
          <cell r="K733">
            <v>201.73624130445754</v>
          </cell>
          <cell r="L733">
            <v>9429</v>
          </cell>
          <cell r="M733">
            <v>9593</v>
          </cell>
          <cell r="N733">
            <v>893</v>
          </cell>
        </row>
        <row r="734">
          <cell r="B734">
            <v>725</v>
          </cell>
          <cell r="C734" t="str">
            <v>497 - PIONEER VALLEY CHINESE IMMERSION Charter School - BELCHERTOWN pupils</v>
          </cell>
          <cell r="D734">
            <v>497117024</v>
          </cell>
          <cell r="E734">
            <v>497</v>
          </cell>
          <cell r="F734">
            <v>117</v>
          </cell>
          <cell r="G734">
            <v>24</v>
          </cell>
          <cell r="H734">
            <v>1</v>
          </cell>
          <cell r="I734">
            <v>1</v>
          </cell>
          <cell r="J734">
            <v>5</v>
          </cell>
          <cell r="K734">
            <v>122.21527927554826</v>
          </cell>
          <cell r="L734">
            <v>9663</v>
          </cell>
          <cell r="M734">
            <v>2147</v>
          </cell>
          <cell r="N734">
            <v>893</v>
          </cell>
        </row>
        <row r="735">
          <cell r="B735">
            <v>726</v>
          </cell>
          <cell r="C735" t="str">
            <v>497 - PIONEER VALLEY CHINESE IMMERSION Charter School - CHICOPEE pupils</v>
          </cell>
          <cell r="D735">
            <v>497117061</v>
          </cell>
          <cell r="E735">
            <v>497</v>
          </cell>
          <cell r="F735">
            <v>117</v>
          </cell>
          <cell r="G735">
            <v>61</v>
          </cell>
          <cell r="H735">
            <v>1</v>
          </cell>
          <cell r="I735">
            <v>1</v>
          </cell>
          <cell r="J735">
            <v>8</v>
          </cell>
          <cell r="K735">
            <v>104.17811902781213</v>
          </cell>
          <cell r="L735">
            <v>10194</v>
          </cell>
          <cell r="M735">
            <v>426</v>
          </cell>
          <cell r="N735">
            <v>893</v>
          </cell>
        </row>
        <row r="736">
          <cell r="B736">
            <v>727</v>
          </cell>
          <cell r="C736" t="str">
            <v>497 - PIONEER VALLEY CHINESE IMMERSION Charter School - CONWAY pupils</v>
          </cell>
          <cell r="D736">
            <v>497117068</v>
          </cell>
          <cell r="E736">
            <v>497</v>
          </cell>
          <cell r="F736">
            <v>117</v>
          </cell>
          <cell r="G736">
            <v>68</v>
          </cell>
          <cell r="H736">
            <v>1</v>
          </cell>
          <cell r="I736">
            <v>1</v>
          </cell>
          <cell r="J736">
            <v>1</v>
          </cell>
          <cell r="K736">
            <v>201.26408370147865</v>
          </cell>
          <cell r="L736">
            <v>8523</v>
          </cell>
          <cell r="M736">
            <v>8631</v>
          </cell>
          <cell r="N736">
            <v>893</v>
          </cell>
        </row>
        <row r="737">
          <cell r="B737">
            <v>728</v>
          </cell>
          <cell r="C737" t="str">
            <v>497 - PIONEER VALLEY CHINESE IMMERSION Charter School - DEERFIELD pupils</v>
          </cell>
          <cell r="D737">
            <v>497117074</v>
          </cell>
          <cell r="E737">
            <v>497</v>
          </cell>
          <cell r="F737">
            <v>117</v>
          </cell>
          <cell r="G737">
            <v>74</v>
          </cell>
          <cell r="H737">
            <v>1</v>
          </cell>
          <cell r="I737">
            <v>1</v>
          </cell>
          <cell r="J737">
            <v>3</v>
          </cell>
          <cell r="K737">
            <v>164.95739427644392</v>
          </cell>
          <cell r="L737">
            <v>9230</v>
          </cell>
          <cell r="M737">
            <v>5996</v>
          </cell>
          <cell r="N737">
            <v>893</v>
          </cell>
        </row>
        <row r="738">
          <cell r="B738">
            <v>729</v>
          </cell>
          <cell r="C738" t="str">
            <v>497 - PIONEER VALLEY CHINESE IMMERSION Charter School - EASTHAMPTON pupils</v>
          </cell>
          <cell r="D738">
            <v>497117086</v>
          </cell>
          <cell r="E738">
            <v>497</v>
          </cell>
          <cell r="F738">
            <v>117</v>
          </cell>
          <cell r="G738">
            <v>86</v>
          </cell>
          <cell r="H738">
            <v>1</v>
          </cell>
          <cell r="I738">
            <v>1</v>
          </cell>
          <cell r="J738">
            <v>1</v>
          </cell>
          <cell r="K738">
            <v>115.50216770040866</v>
          </cell>
          <cell r="L738">
            <v>9127</v>
          </cell>
          <cell r="M738">
            <v>1415</v>
          </cell>
          <cell r="N738">
            <v>893</v>
          </cell>
        </row>
        <row r="739">
          <cell r="B739">
            <v>730</v>
          </cell>
          <cell r="C739" t="str">
            <v>497 - PIONEER VALLEY CHINESE IMMERSION Charter School - EAST LONGMEADOW pupils</v>
          </cell>
          <cell r="D739">
            <v>497117087</v>
          </cell>
          <cell r="E739">
            <v>497</v>
          </cell>
          <cell r="F739">
            <v>117</v>
          </cell>
          <cell r="G739">
            <v>87</v>
          </cell>
          <cell r="H739">
            <v>1</v>
          </cell>
          <cell r="I739">
            <v>1</v>
          </cell>
          <cell r="J739">
            <v>1</v>
          </cell>
          <cell r="K739">
            <v>138.28909328068008</v>
          </cell>
          <cell r="L739">
            <v>9438</v>
          </cell>
          <cell r="M739">
            <v>3614</v>
          </cell>
          <cell r="N739">
            <v>893</v>
          </cell>
        </row>
        <row r="740">
          <cell r="B740">
            <v>731</v>
          </cell>
          <cell r="C740" t="str">
            <v>497 - PIONEER VALLEY CHINESE IMMERSION Charter School - GRANBY pupils</v>
          </cell>
          <cell r="D740">
            <v>497117111</v>
          </cell>
          <cell r="E740">
            <v>497</v>
          </cell>
          <cell r="F740">
            <v>117</v>
          </cell>
          <cell r="G740">
            <v>111</v>
          </cell>
          <cell r="H740">
            <v>1</v>
          </cell>
          <cell r="I740">
            <v>1</v>
          </cell>
          <cell r="J740">
            <v>2</v>
          </cell>
          <cell r="K740">
            <v>129.43495224147398</v>
          </cell>
          <cell r="L740">
            <v>9234</v>
          </cell>
          <cell r="M740">
            <v>2718</v>
          </cell>
          <cell r="N740">
            <v>893</v>
          </cell>
        </row>
        <row r="741">
          <cell r="B741">
            <v>732</v>
          </cell>
          <cell r="C741" t="str">
            <v>497 - PIONEER VALLEY CHINESE IMMERSION Charter School - GREENFIELD pupils</v>
          </cell>
          <cell r="D741">
            <v>497117114</v>
          </cell>
          <cell r="E741">
            <v>497</v>
          </cell>
          <cell r="F741">
            <v>117</v>
          </cell>
          <cell r="G741">
            <v>114</v>
          </cell>
          <cell r="H741">
            <v>1</v>
          </cell>
          <cell r="I741">
            <v>1</v>
          </cell>
          <cell r="J741">
            <v>5</v>
          </cell>
          <cell r="K741">
            <v>127.50484930608748</v>
          </cell>
          <cell r="L741">
            <v>9766</v>
          </cell>
          <cell r="M741">
            <v>2686</v>
          </cell>
          <cell r="N741">
            <v>893</v>
          </cell>
        </row>
        <row r="742">
          <cell r="B742">
            <v>733</v>
          </cell>
          <cell r="C742" t="str">
            <v>497 - PIONEER VALLEY CHINESE IMMERSION Charter School - HADLEY pupils</v>
          </cell>
          <cell r="D742">
            <v>497117117</v>
          </cell>
          <cell r="E742">
            <v>497</v>
          </cell>
          <cell r="F742">
            <v>117</v>
          </cell>
          <cell r="G742">
            <v>117</v>
          </cell>
          <cell r="H742">
            <v>1</v>
          </cell>
          <cell r="I742">
            <v>1</v>
          </cell>
          <cell r="J742">
            <v>1</v>
          </cell>
          <cell r="K742">
            <v>146.73290418429687</v>
          </cell>
          <cell r="L742">
            <v>9119</v>
          </cell>
          <cell r="M742">
            <v>4262</v>
          </cell>
          <cell r="N742">
            <v>893</v>
          </cell>
        </row>
        <row r="743">
          <cell r="B743">
            <v>734</v>
          </cell>
          <cell r="C743" t="str">
            <v>497 - PIONEER VALLEY CHINESE IMMERSION Charter School - HOLYOKE pupils</v>
          </cell>
          <cell r="D743">
            <v>497117137</v>
          </cell>
          <cell r="E743">
            <v>497</v>
          </cell>
          <cell r="F743">
            <v>117</v>
          </cell>
          <cell r="G743">
            <v>137</v>
          </cell>
          <cell r="H743">
            <v>1</v>
          </cell>
          <cell r="I743">
            <v>1</v>
          </cell>
          <cell r="J743">
            <v>5</v>
          </cell>
          <cell r="K743">
            <v>100.16600999752472</v>
          </cell>
          <cell r="L743">
            <v>9768</v>
          </cell>
          <cell r="M743">
            <v>16</v>
          </cell>
          <cell r="N743">
            <v>893</v>
          </cell>
        </row>
        <row r="744">
          <cell r="B744">
            <v>735</v>
          </cell>
          <cell r="C744" t="str">
            <v>497 - PIONEER VALLEY CHINESE IMMERSION Charter School - LEVERETT pupils</v>
          </cell>
          <cell r="D744">
            <v>497117154</v>
          </cell>
          <cell r="E744">
            <v>497</v>
          </cell>
          <cell r="F744">
            <v>117</v>
          </cell>
          <cell r="G744">
            <v>154</v>
          </cell>
          <cell r="H744">
            <v>1</v>
          </cell>
          <cell r="I744">
            <v>1</v>
          </cell>
          <cell r="J744">
            <v>1</v>
          </cell>
          <cell r="K744">
            <v>200.75372120084984</v>
          </cell>
          <cell r="L744">
            <v>8749</v>
          </cell>
          <cell r="M744">
            <v>8815</v>
          </cell>
          <cell r="N744">
            <v>893</v>
          </cell>
        </row>
        <row r="745">
          <cell r="B745">
            <v>736</v>
          </cell>
          <cell r="C745" t="str">
            <v>497 - PIONEER VALLEY CHINESE IMMERSION Charter School - LONGMEADOW pupils</v>
          </cell>
          <cell r="D745">
            <v>497117159</v>
          </cell>
          <cell r="E745">
            <v>497</v>
          </cell>
          <cell r="F745">
            <v>117</v>
          </cell>
          <cell r="G745">
            <v>159</v>
          </cell>
          <cell r="H745">
            <v>1</v>
          </cell>
          <cell r="I745">
            <v>1</v>
          </cell>
          <cell r="J745">
            <v>4</v>
          </cell>
          <cell r="K745">
            <v>147.27049254316398</v>
          </cell>
          <cell r="L745">
            <v>10532</v>
          </cell>
          <cell r="M745">
            <v>4979</v>
          </cell>
          <cell r="N745">
            <v>893</v>
          </cell>
        </row>
        <row r="746">
          <cell r="B746">
            <v>737</v>
          </cell>
          <cell r="C746" t="str">
            <v>497 - PIONEER VALLEY CHINESE IMMERSION Charter School - NORTHAMPTON pupils</v>
          </cell>
          <cell r="D746">
            <v>497117210</v>
          </cell>
          <cell r="E746">
            <v>497</v>
          </cell>
          <cell r="F746">
            <v>117</v>
          </cell>
          <cell r="G746">
            <v>210</v>
          </cell>
          <cell r="H746">
            <v>1</v>
          </cell>
          <cell r="I746">
            <v>1</v>
          </cell>
          <cell r="J746">
            <v>1</v>
          </cell>
          <cell r="K746">
            <v>133.85024818950822</v>
          </cell>
          <cell r="L746">
            <v>8909</v>
          </cell>
          <cell r="M746">
            <v>3016</v>
          </cell>
          <cell r="N746">
            <v>893</v>
          </cell>
        </row>
        <row r="747">
          <cell r="B747">
            <v>738</v>
          </cell>
          <cell r="C747" t="str">
            <v>497 - PIONEER VALLEY CHINESE IMMERSION Charter School - ORANGE pupils</v>
          </cell>
          <cell r="D747">
            <v>497117223</v>
          </cell>
          <cell r="E747">
            <v>497</v>
          </cell>
          <cell r="F747">
            <v>117</v>
          </cell>
          <cell r="G747">
            <v>223</v>
          </cell>
          <cell r="H747">
            <v>1</v>
          </cell>
          <cell r="I747">
            <v>1</v>
          </cell>
          <cell r="J747">
            <v>1</v>
          </cell>
          <cell r="K747">
            <v>107.82579629296103</v>
          </cell>
          <cell r="L747">
            <v>8749</v>
          </cell>
          <cell r="M747">
            <v>685</v>
          </cell>
          <cell r="N747">
            <v>893</v>
          </cell>
        </row>
        <row r="748">
          <cell r="B748">
            <v>739</v>
          </cell>
          <cell r="C748" t="str">
            <v>497 - PIONEER VALLEY CHINESE IMMERSION Charter School - PELHAM pupils</v>
          </cell>
          <cell r="D748">
            <v>497117230</v>
          </cell>
          <cell r="E748">
            <v>497</v>
          </cell>
          <cell r="F748">
            <v>117</v>
          </cell>
          <cell r="G748">
            <v>230</v>
          </cell>
          <cell r="H748">
            <v>1</v>
          </cell>
          <cell r="I748">
            <v>1</v>
          </cell>
          <cell r="J748">
            <v>1</v>
          </cell>
          <cell r="K748">
            <v>212.92064992710834</v>
          </cell>
          <cell r="L748">
            <v>8749</v>
          </cell>
          <cell r="M748">
            <v>9879</v>
          </cell>
          <cell r="N748">
            <v>893</v>
          </cell>
        </row>
        <row r="749">
          <cell r="B749">
            <v>740</v>
          </cell>
          <cell r="C749" t="str">
            <v>497 - PIONEER VALLEY CHINESE IMMERSION Charter School - SHUTESBURY pupils</v>
          </cell>
          <cell r="D749">
            <v>497117272</v>
          </cell>
          <cell r="E749">
            <v>497</v>
          </cell>
          <cell r="F749">
            <v>117</v>
          </cell>
          <cell r="G749">
            <v>272</v>
          </cell>
          <cell r="H749">
            <v>1</v>
          </cell>
          <cell r="I749">
            <v>1</v>
          </cell>
          <cell r="J749">
            <v>1</v>
          </cell>
          <cell r="K749">
            <v>217.54067347951312</v>
          </cell>
          <cell r="L749">
            <v>8749</v>
          </cell>
          <cell r="M749">
            <v>10284</v>
          </cell>
          <cell r="N749">
            <v>893</v>
          </cell>
        </row>
        <row r="750">
          <cell r="B750">
            <v>741</v>
          </cell>
          <cell r="C750" t="str">
            <v>497 - PIONEER VALLEY CHINESE IMMERSION Charter School - SOUTH HADLEY pupils</v>
          </cell>
          <cell r="D750">
            <v>497117278</v>
          </cell>
          <cell r="E750">
            <v>497</v>
          </cell>
          <cell r="F750">
            <v>117</v>
          </cell>
          <cell r="G750">
            <v>278</v>
          </cell>
          <cell r="H750">
            <v>1</v>
          </cell>
          <cell r="I750">
            <v>1</v>
          </cell>
          <cell r="J750">
            <v>2</v>
          </cell>
          <cell r="K750">
            <v>128.81136142908966</v>
          </cell>
          <cell r="L750">
            <v>9424</v>
          </cell>
          <cell r="M750">
            <v>2715</v>
          </cell>
          <cell r="N750">
            <v>893</v>
          </cell>
        </row>
        <row r="751">
          <cell r="B751">
            <v>742</v>
          </cell>
          <cell r="C751" t="str">
            <v>497 - PIONEER VALLEY CHINESE IMMERSION Charter School - SPRINGFIELD pupils</v>
          </cell>
          <cell r="D751">
            <v>497117281</v>
          </cell>
          <cell r="E751">
            <v>497</v>
          </cell>
          <cell r="F751">
            <v>117</v>
          </cell>
          <cell r="G751">
            <v>281</v>
          </cell>
          <cell r="H751">
            <v>1</v>
          </cell>
          <cell r="I751">
            <v>1</v>
          </cell>
          <cell r="J751">
            <v>10</v>
          </cell>
          <cell r="K751">
            <v>100.15584186626228</v>
          </cell>
          <cell r="L751">
            <v>11456</v>
          </cell>
          <cell r="M751">
            <v>18</v>
          </cell>
          <cell r="N751">
            <v>893</v>
          </cell>
        </row>
        <row r="752">
          <cell r="B752">
            <v>743</v>
          </cell>
          <cell r="C752" t="str">
            <v>497 - PIONEER VALLEY CHINESE IMMERSION Charter School - SUNDERLAND pupils</v>
          </cell>
          <cell r="D752">
            <v>497117289</v>
          </cell>
          <cell r="E752">
            <v>497</v>
          </cell>
          <cell r="F752">
            <v>117</v>
          </cell>
          <cell r="G752">
            <v>289</v>
          </cell>
          <cell r="H752">
            <v>1</v>
          </cell>
          <cell r="I752">
            <v>1</v>
          </cell>
          <cell r="J752">
            <v>1</v>
          </cell>
          <cell r="K752">
            <v>140.72171457160721</v>
          </cell>
          <cell r="L752">
            <v>8410</v>
          </cell>
          <cell r="M752">
            <v>3425</v>
          </cell>
          <cell r="N752">
            <v>893</v>
          </cell>
        </row>
        <row r="753">
          <cell r="B753">
            <v>744</v>
          </cell>
          <cell r="C753" t="str">
            <v>497 - PIONEER VALLEY CHINESE IMMERSION Charter School - WESTFIELD pupils</v>
          </cell>
          <cell r="D753">
            <v>497117325</v>
          </cell>
          <cell r="E753">
            <v>497</v>
          </cell>
          <cell r="F753">
            <v>117</v>
          </cell>
          <cell r="G753">
            <v>325</v>
          </cell>
          <cell r="H753">
            <v>1</v>
          </cell>
          <cell r="I753">
            <v>1</v>
          </cell>
          <cell r="J753">
            <v>8</v>
          </cell>
          <cell r="K753">
            <v>112.50144968620366</v>
          </cell>
          <cell r="L753">
            <v>10300</v>
          </cell>
          <cell r="M753">
            <v>1288</v>
          </cell>
          <cell r="N753">
            <v>893</v>
          </cell>
        </row>
        <row r="754">
          <cell r="B754">
            <v>745</v>
          </cell>
          <cell r="C754" t="str">
            <v>497 - PIONEER VALLEY CHINESE IMMERSION Charter School - WESTHAMPTON pupils</v>
          </cell>
          <cell r="D754">
            <v>497117327</v>
          </cell>
          <cell r="E754">
            <v>497</v>
          </cell>
          <cell r="F754">
            <v>117</v>
          </cell>
          <cell r="G754">
            <v>327</v>
          </cell>
          <cell r="H754">
            <v>1</v>
          </cell>
          <cell r="I754">
            <v>1</v>
          </cell>
          <cell r="J754">
            <v>1</v>
          </cell>
          <cell r="K754">
            <v>182.37297989301882</v>
          </cell>
          <cell r="L754">
            <v>8636</v>
          </cell>
          <cell r="M754">
            <v>7114</v>
          </cell>
          <cell r="N754">
            <v>893</v>
          </cell>
        </row>
        <row r="755">
          <cell r="B755">
            <v>746</v>
          </cell>
          <cell r="C755" t="str">
            <v>497 - PIONEER VALLEY CHINESE IMMERSION Charter School - WEST SPRINGFIELD pupils</v>
          </cell>
          <cell r="D755">
            <v>497117332</v>
          </cell>
          <cell r="E755">
            <v>497</v>
          </cell>
          <cell r="F755">
            <v>117</v>
          </cell>
          <cell r="G755">
            <v>332</v>
          </cell>
          <cell r="H755">
            <v>1</v>
          </cell>
          <cell r="I755">
            <v>1</v>
          </cell>
          <cell r="J755">
            <v>1</v>
          </cell>
          <cell r="K755">
            <v>109.14377947973581</v>
          </cell>
          <cell r="L755">
            <v>8749</v>
          </cell>
          <cell r="M755">
            <v>800</v>
          </cell>
          <cell r="N755">
            <v>893</v>
          </cell>
        </row>
        <row r="756">
          <cell r="B756">
            <v>747</v>
          </cell>
          <cell r="C756" t="str">
            <v>497 - PIONEER VALLEY CHINESE IMMERSION Charter School - WILLIAMSBURG pupils</v>
          </cell>
          <cell r="D756">
            <v>497117340</v>
          </cell>
          <cell r="E756">
            <v>497</v>
          </cell>
          <cell r="F756">
            <v>117</v>
          </cell>
          <cell r="G756">
            <v>340</v>
          </cell>
          <cell r="H756">
            <v>1</v>
          </cell>
          <cell r="I756">
            <v>1</v>
          </cell>
          <cell r="J756">
            <v>1</v>
          </cell>
          <cell r="K756">
            <v>180.2132251872784</v>
          </cell>
          <cell r="L756">
            <v>8749</v>
          </cell>
          <cell r="M756">
            <v>7018</v>
          </cell>
          <cell r="N756">
            <v>893</v>
          </cell>
        </row>
        <row r="757">
          <cell r="B757">
            <v>748</v>
          </cell>
          <cell r="C757" t="str">
            <v>497 - PIONEER VALLEY CHINESE IMMERSION Charter School - AMHERST PELHAM pupils</v>
          </cell>
          <cell r="D757">
            <v>497117605</v>
          </cell>
          <cell r="E757">
            <v>497</v>
          </cell>
          <cell r="F757">
            <v>117</v>
          </cell>
          <cell r="G757">
            <v>605</v>
          </cell>
          <cell r="H757">
            <v>1</v>
          </cell>
          <cell r="I757">
            <v>1</v>
          </cell>
          <cell r="J757">
            <v>2</v>
          </cell>
          <cell r="K757">
            <v>174.6057930432938</v>
          </cell>
          <cell r="L757">
            <v>9464</v>
          </cell>
          <cell r="M757">
            <v>7061</v>
          </cell>
          <cell r="N757">
            <v>893</v>
          </cell>
        </row>
        <row r="758">
          <cell r="B758">
            <v>749</v>
          </cell>
          <cell r="C758" t="str">
            <v>497 - PIONEER VALLEY CHINESE IMMERSION Charter School - FRONTIER pupils</v>
          </cell>
          <cell r="D758">
            <v>497117670</v>
          </cell>
          <cell r="E758">
            <v>497</v>
          </cell>
          <cell r="F758">
            <v>117</v>
          </cell>
          <cell r="G758">
            <v>670</v>
          </cell>
          <cell r="H758">
            <v>1</v>
          </cell>
          <cell r="I758">
            <v>1</v>
          </cell>
          <cell r="J758">
            <v>3</v>
          </cell>
          <cell r="K758">
            <v>190.40428317288044</v>
          </cell>
          <cell r="L758">
            <v>9429</v>
          </cell>
          <cell r="M758">
            <v>8524</v>
          </cell>
          <cell r="N758">
            <v>893</v>
          </cell>
        </row>
        <row r="759">
          <cell r="B759">
            <v>750</v>
          </cell>
          <cell r="C759" t="str">
            <v>497 - PIONEER VALLEY CHINESE IMMERSION Charter School - GILL MONTAGUE pupils</v>
          </cell>
          <cell r="D759">
            <v>497117674</v>
          </cell>
          <cell r="E759">
            <v>497</v>
          </cell>
          <cell r="F759">
            <v>117</v>
          </cell>
          <cell r="G759">
            <v>674</v>
          </cell>
          <cell r="H759">
            <v>1</v>
          </cell>
          <cell r="I759">
            <v>1</v>
          </cell>
          <cell r="J759">
            <v>10</v>
          </cell>
          <cell r="K759">
            <v>144.46458485157859</v>
          </cell>
          <cell r="L759">
            <v>10899</v>
          </cell>
          <cell r="M759">
            <v>4846</v>
          </cell>
          <cell r="N759">
            <v>893</v>
          </cell>
        </row>
        <row r="760">
          <cell r="B760">
            <v>751</v>
          </cell>
          <cell r="C760" t="str">
            <v>497 - PIONEER VALLEY CHINESE IMMERSION Charter School - HAMPSHIRE pupils</v>
          </cell>
          <cell r="D760">
            <v>497117683</v>
          </cell>
          <cell r="E760">
            <v>497</v>
          </cell>
          <cell r="F760">
            <v>117</v>
          </cell>
          <cell r="G760">
            <v>683</v>
          </cell>
          <cell r="H760">
            <v>1</v>
          </cell>
          <cell r="I760">
            <v>1</v>
          </cell>
          <cell r="J760">
            <v>1</v>
          </cell>
          <cell r="K760">
            <v>169.81079879880855</v>
          </cell>
          <cell r="L760">
            <v>8983</v>
          </cell>
          <cell r="M760">
            <v>6271</v>
          </cell>
          <cell r="N760">
            <v>893</v>
          </cell>
        </row>
        <row r="761">
          <cell r="B761">
            <v>752</v>
          </cell>
          <cell r="C761" t="str">
            <v>497 - PIONEER VALLEY CHINESE IMMERSION Charter School - NEW SALEM WENDELL pupils</v>
          </cell>
          <cell r="D761">
            <v>497117728</v>
          </cell>
          <cell r="E761">
            <v>497</v>
          </cell>
          <cell r="F761">
            <v>117</v>
          </cell>
          <cell r="G761">
            <v>728</v>
          </cell>
          <cell r="H761">
            <v>1</v>
          </cell>
          <cell r="I761">
            <v>1</v>
          </cell>
          <cell r="J761">
            <v>1</v>
          </cell>
          <cell r="K761">
            <v>112.79663789968846</v>
          </cell>
          <cell r="L761">
            <v>8410</v>
          </cell>
          <cell r="M761">
            <v>1076</v>
          </cell>
          <cell r="N761">
            <v>893</v>
          </cell>
        </row>
        <row r="762">
          <cell r="B762">
            <v>753</v>
          </cell>
          <cell r="C762" t="str">
            <v>497 - PIONEER VALLEY CHINESE IMMERSION Charter School - RALPH C MAHAR pupils</v>
          </cell>
          <cell r="D762">
            <v>497117755</v>
          </cell>
          <cell r="E762">
            <v>497</v>
          </cell>
          <cell r="F762">
            <v>117</v>
          </cell>
          <cell r="G762">
            <v>755</v>
          </cell>
          <cell r="H762">
            <v>1</v>
          </cell>
          <cell r="I762">
            <v>1</v>
          </cell>
          <cell r="J762">
            <v>1</v>
          </cell>
          <cell r="K762">
            <v>143.15551659593496</v>
          </cell>
          <cell r="L762">
            <v>8410</v>
          </cell>
          <cell r="M762">
            <v>3629</v>
          </cell>
          <cell r="N762">
            <v>893</v>
          </cell>
        </row>
        <row r="763">
          <cell r="B763">
            <v>754</v>
          </cell>
          <cell r="C763" t="str">
            <v>497 - PIONEER VALLEY CHINESE IMMERSION Charter School - SOUTHWICK TOLLAND GRANVILLE pupils</v>
          </cell>
          <cell r="D763">
            <v>497117766</v>
          </cell>
          <cell r="E763">
            <v>497</v>
          </cell>
          <cell r="F763">
            <v>117</v>
          </cell>
          <cell r="G763">
            <v>766</v>
          </cell>
          <cell r="H763">
            <v>1</v>
          </cell>
          <cell r="I763">
            <v>1</v>
          </cell>
          <cell r="J763">
            <v>1</v>
          </cell>
          <cell r="K763">
            <v>134.91272861427555</v>
          </cell>
          <cell r="L763">
            <v>10127</v>
          </cell>
          <cell r="M763">
            <v>3536</v>
          </cell>
          <cell r="N763">
            <v>893</v>
          </cell>
        </row>
        <row r="764">
          <cell r="B764">
            <v>755</v>
          </cell>
          <cell r="C764" t="str">
            <v>498 - VERITAS PREPARATORY Charter School - SPRINGFIELD pupils</v>
          </cell>
          <cell r="D764">
            <v>498281281</v>
          </cell>
          <cell r="E764">
            <v>498</v>
          </cell>
          <cell r="F764">
            <v>281</v>
          </cell>
          <cell r="G764">
            <v>281</v>
          </cell>
          <cell r="H764">
            <v>1</v>
          </cell>
          <cell r="I764">
            <v>1</v>
          </cell>
          <cell r="J764">
            <v>10</v>
          </cell>
          <cell r="K764">
            <v>100.15584186626228</v>
          </cell>
          <cell r="L764">
            <v>11930</v>
          </cell>
          <cell r="M764">
            <v>19</v>
          </cell>
          <cell r="N764">
            <v>893</v>
          </cell>
        </row>
        <row r="765">
          <cell r="B765">
            <v>756</v>
          </cell>
          <cell r="C765" t="str">
            <v>499 - HAMPDEN CS OF SCIENCE EAST Charter School - CHICOPEE pupils</v>
          </cell>
          <cell r="D765">
            <v>499061061</v>
          </cell>
          <cell r="E765">
            <v>499</v>
          </cell>
          <cell r="F765">
            <v>61</v>
          </cell>
          <cell r="G765">
            <v>61</v>
          </cell>
          <cell r="H765">
            <v>1</v>
          </cell>
          <cell r="I765">
            <v>1</v>
          </cell>
          <cell r="J765">
            <v>9</v>
          </cell>
          <cell r="K765">
            <v>104.17811902781213</v>
          </cell>
          <cell r="L765">
            <v>10803</v>
          </cell>
          <cell r="M765">
            <v>451</v>
          </cell>
          <cell r="N765">
            <v>893</v>
          </cell>
        </row>
        <row r="766">
          <cell r="B766">
            <v>757</v>
          </cell>
          <cell r="C766" t="str">
            <v>499 - HAMPDEN CS OF SCIENCE EAST Charter School - HOLYOKE pupils</v>
          </cell>
          <cell r="D766">
            <v>499061137</v>
          </cell>
          <cell r="E766">
            <v>499</v>
          </cell>
          <cell r="F766">
            <v>61</v>
          </cell>
          <cell r="G766">
            <v>137</v>
          </cell>
          <cell r="H766">
            <v>1</v>
          </cell>
          <cell r="I766">
            <v>1</v>
          </cell>
          <cell r="J766">
            <v>10</v>
          </cell>
          <cell r="K766">
            <v>100.16600999752472</v>
          </cell>
          <cell r="L766">
            <v>14107</v>
          </cell>
          <cell r="M766">
            <v>23</v>
          </cell>
          <cell r="N766">
            <v>893</v>
          </cell>
        </row>
        <row r="767">
          <cell r="B767">
            <v>758</v>
          </cell>
          <cell r="C767" t="str">
            <v>499 - HAMPDEN CS OF SCIENCE EAST Charter School - LUDLOW pupils</v>
          </cell>
          <cell r="D767">
            <v>499061161</v>
          </cell>
          <cell r="E767">
            <v>499</v>
          </cell>
          <cell r="F767">
            <v>61</v>
          </cell>
          <cell r="G767">
            <v>161</v>
          </cell>
          <cell r="H767">
            <v>1</v>
          </cell>
          <cell r="I767">
            <v>1</v>
          </cell>
          <cell r="J767">
            <v>6</v>
          </cell>
          <cell r="K767">
            <v>142.66109131154013</v>
          </cell>
          <cell r="L767">
            <v>10389</v>
          </cell>
          <cell r="M767">
            <v>4432</v>
          </cell>
          <cell r="N767">
            <v>893</v>
          </cell>
        </row>
        <row r="768">
          <cell r="B768">
            <v>759</v>
          </cell>
          <cell r="C768" t="str">
            <v>499 - HAMPDEN CS OF SCIENCE EAST Charter School - PALMER pupils</v>
          </cell>
          <cell r="D768">
            <v>499061227</v>
          </cell>
          <cell r="E768">
            <v>499</v>
          </cell>
          <cell r="F768">
            <v>61</v>
          </cell>
          <cell r="G768">
            <v>227</v>
          </cell>
          <cell r="H768">
            <v>1</v>
          </cell>
          <cell r="I768">
            <v>1</v>
          </cell>
          <cell r="J768">
            <v>1</v>
          </cell>
          <cell r="K768">
            <v>122.3768291736733</v>
          </cell>
          <cell r="L768">
            <v>10127</v>
          </cell>
          <cell r="M768">
            <v>2266</v>
          </cell>
          <cell r="N768">
            <v>893</v>
          </cell>
        </row>
        <row r="769">
          <cell r="B769">
            <v>760</v>
          </cell>
          <cell r="C769" t="str">
            <v>499 - HAMPDEN CS OF SCIENCE EAST Charter School - SPRINGFIELD pupils</v>
          </cell>
          <cell r="D769">
            <v>499061281</v>
          </cell>
          <cell r="E769">
            <v>499</v>
          </cell>
          <cell r="F769">
            <v>61</v>
          </cell>
          <cell r="G769">
            <v>281</v>
          </cell>
          <cell r="H769">
            <v>1</v>
          </cell>
          <cell r="I769">
            <v>1</v>
          </cell>
          <cell r="J769">
            <v>9</v>
          </cell>
          <cell r="K769">
            <v>100.15584186626228</v>
          </cell>
          <cell r="L769">
            <v>11220</v>
          </cell>
          <cell r="M769">
            <v>17</v>
          </cell>
          <cell r="N769">
            <v>893</v>
          </cell>
        </row>
        <row r="770">
          <cell r="B770">
            <v>761</v>
          </cell>
          <cell r="C770" t="str">
            <v>499 - HAMPDEN CS OF SCIENCE EAST Charter School - WEST SPRINGFIELD pupils</v>
          </cell>
          <cell r="D770">
            <v>499061332</v>
          </cell>
          <cell r="E770">
            <v>499</v>
          </cell>
          <cell r="F770">
            <v>61</v>
          </cell>
          <cell r="G770">
            <v>332</v>
          </cell>
          <cell r="H770">
            <v>1</v>
          </cell>
          <cell r="I770">
            <v>1</v>
          </cell>
          <cell r="J770">
            <v>10</v>
          </cell>
          <cell r="K770">
            <v>109.14377947973581</v>
          </cell>
          <cell r="L770">
            <v>12072</v>
          </cell>
          <cell r="M770">
            <v>1104</v>
          </cell>
          <cell r="N770">
            <v>893</v>
          </cell>
        </row>
        <row r="771">
          <cell r="B771">
            <v>762</v>
          </cell>
          <cell r="C771" t="str">
            <v>3501 - PAULO FREIRE SOCIAL JUSTICE Charter School - CHICOPEE pupils</v>
          </cell>
          <cell r="D771">
            <v>3501137061</v>
          </cell>
          <cell r="E771">
            <v>3501</v>
          </cell>
          <cell r="F771">
            <v>137</v>
          </cell>
          <cell r="G771">
            <v>61</v>
          </cell>
          <cell r="H771">
            <v>1</v>
          </cell>
          <cell r="I771">
            <v>1</v>
          </cell>
          <cell r="J771">
            <v>10</v>
          </cell>
          <cell r="K771">
            <v>104.17811902781213</v>
          </cell>
          <cell r="L771">
            <v>13754</v>
          </cell>
          <cell r="M771">
            <v>575</v>
          </cell>
          <cell r="N771">
            <v>893</v>
          </cell>
        </row>
        <row r="772">
          <cell r="B772">
            <v>763</v>
          </cell>
          <cell r="C772" t="str">
            <v>3501 - PAULO FREIRE SOCIAL JUSTICE Charter School - EASTHAMPTON pupils</v>
          </cell>
          <cell r="D772">
            <v>3501137086</v>
          </cell>
          <cell r="E772">
            <v>3501</v>
          </cell>
          <cell r="F772">
            <v>137</v>
          </cell>
          <cell r="G772">
            <v>86</v>
          </cell>
          <cell r="H772">
            <v>1</v>
          </cell>
          <cell r="I772">
            <v>1</v>
          </cell>
          <cell r="J772">
            <v>1</v>
          </cell>
          <cell r="K772">
            <v>115.50216770040866</v>
          </cell>
          <cell r="L772">
            <v>10127</v>
          </cell>
          <cell r="M772">
            <v>1570</v>
          </cell>
          <cell r="N772">
            <v>893</v>
          </cell>
        </row>
        <row r="773">
          <cell r="B773">
            <v>764</v>
          </cell>
          <cell r="C773" t="str">
            <v>3501 - PAULO FREIRE SOCIAL JUSTICE Charter School - HATFIELD pupils</v>
          </cell>
          <cell r="D773">
            <v>3501137127</v>
          </cell>
          <cell r="E773">
            <v>3501</v>
          </cell>
          <cell r="F773">
            <v>137</v>
          </cell>
          <cell r="G773">
            <v>127</v>
          </cell>
          <cell r="H773">
            <v>1</v>
          </cell>
          <cell r="I773">
            <v>1</v>
          </cell>
          <cell r="J773">
            <v>1</v>
          </cell>
          <cell r="K773">
            <v>142.03459829286703</v>
          </cell>
          <cell r="L773">
            <v>10127</v>
          </cell>
          <cell r="M773">
            <v>4257</v>
          </cell>
          <cell r="N773">
            <v>893</v>
          </cell>
        </row>
        <row r="774">
          <cell r="B774">
            <v>765</v>
          </cell>
          <cell r="C774" t="str">
            <v>3501 - PAULO FREIRE SOCIAL JUSTICE Charter School - HOLYOKE pupils</v>
          </cell>
          <cell r="D774">
            <v>3501137137</v>
          </cell>
          <cell r="E774">
            <v>3501</v>
          </cell>
          <cell r="F774">
            <v>137</v>
          </cell>
          <cell r="G774">
            <v>137</v>
          </cell>
          <cell r="H774">
            <v>1</v>
          </cell>
          <cell r="I774">
            <v>1</v>
          </cell>
          <cell r="J774">
            <v>10</v>
          </cell>
          <cell r="K774">
            <v>100.16600999752472</v>
          </cell>
          <cell r="L774">
            <v>13613</v>
          </cell>
          <cell r="M774">
            <v>23</v>
          </cell>
          <cell r="N774">
            <v>893</v>
          </cell>
        </row>
        <row r="775">
          <cell r="B775">
            <v>766</v>
          </cell>
          <cell r="C775" t="str">
            <v>3501 - PAULO FREIRE SOCIAL JUSTICE Charter School - LONGMEADOW pupils</v>
          </cell>
          <cell r="D775">
            <v>3501137159</v>
          </cell>
          <cell r="E775">
            <v>3501</v>
          </cell>
          <cell r="F775">
            <v>137</v>
          </cell>
          <cell r="G775">
            <v>159</v>
          </cell>
          <cell r="H775">
            <v>1</v>
          </cell>
          <cell r="I775">
            <v>1</v>
          </cell>
          <cell r="J775">
            <v>10</v>
          </cell>
          <cell r="K775">
            <v>147.27049254316398</v>
          </cell>
          <cell r="L775">
            <v>14107</v>
          </cell>
          <cell r="M775">
            <v>6668</v>
          </cell>
          <cell r="N775">
            <v>893</v>
          </cell>
        </row>
        <row r="776">
          <cell r="B776">
            <v>767</v>
          </cell>
          <cell r="C776" t="str">
            <v>3501 - PAULO FREIRE SOCIAL JUSTICE Charter School - LUDLOW pupils</v>
          </cell>
          <cell r="D776">
            <v>3501137161</v>
          </cell>
          <cell r="E776">
            <v>3501</v>
          </cell>
          <cell r="F776">
            <v>137</v>
          </cell>
          <cell r="G776">
            <v>161</v>
          </cell>
          <cell r="H776">
            <v>1</v>
          </cell>
          <cell r="I776">
            <v>1</v>
          </cell>
          <cell r="J776">
            <v>1</v>
          </cell>
          <cell r="K776">
            <v>142.66109131154013</v>
          </cell>
          <cell r="L776">
            <v>10127</v>
          </cell>
          <cell r="M776">
            <v>4320</v>
          </cell>
          <cell r="N776">
            <v>893</v>
          </cell>
        </row>
        <row r="777">
          <cell r="B777">
            <v>768</v>
          </cell>
          <cell r="C777" t="str">
            <v>3501 - PAULO FREIRE SOCIAL JUSTICE Charter School - NORTHAMPTON pupils</v>
          </cell>
          <cell r="D777">
            <v>3501137210</v>
          </cell>
          <cell r="E777">
            <v>3501</v>
          </cell>
          <cell r="F777">
            <v>137</v>
          </cell>
          <cell r="G777">
            <v>210</v>
          </cell>
          <cell r="H777">
            <v>1</v>
          </cell>
          <cell r="I777">
            <v>1</v>
          </cell>
          <cell r="J777">
            <v>1</v>
          </cell>
          <cell r="K777">
            <v>133.85024818950822</v>
          </cell>
          <cell r="L777">
            <v>10127</v>
          </cell>
          <cell r="M777">
            <v>3428</v>
          </cell>
          <cell r="N777">
            <v>893</v>
          </cell>
        </row>
        <row r="778">
          <cell r="B778">
            <v>769</v>
          </cell>
          <cell r="C778" t="str">
            <v>3501 - PAULO FREIRE SOCIAL JUSTICE Charter School - SOUTH HADLEY pupils</v>
          </cell>
          <cell r="D778">
            <v>3501137278</v>
          </cell>
          <cell r="E778">
            <v>3501</v>
          </cell>
          <cell r="F778">
            <v>137</v>
          </cell>
          <cell r="G778">
            <v>278</v>
          </cell>
          <cell r="H778">
            <v>1</v>
          </cell>
          <cell r="I778">
            <v>1</v>
          </cell>
          <cell r="J778">
            <v>10</v>
          </cell>
          <cell r="K778">
            <v>128.81136142908966</v>
          </cell>
          <cell r="L778">
            <v>12117</v>
          </cell>
          <cell r="M778">
            <v>3491</v>
          </cell>
          <cell r="N778">
            <v>893</v>
          </cell>
        </row>
        <row r="779">
          <cell r="B779">
            <v>770</v>
          </cell>
          <cell r="C779" t="str">
            <v>3501 - PAULO FREIRE SOCIAL JUSTICE Charter School - SPRINGFIELD pupils</v>
          </cell>
          <cell r="D779">
            <v>3501137281</v>
          </cell>
          <cell r="E779">
            <v>3501</v>
          </cell>
          <cell r="F779">
            <v>137</v>
          </cell>
          <cell r="G779">
            <v>281</v>
          </cell>
          <cell r="H779">
            <v>1</v>
          </cell>
          <cell r="I779">
            <v>1</v>
          </cell>
          <cell r="J779">
            <v>10</v>
          </cell>
          <cell r="K779">
            <v>100.15584186626228</v>
          </cell>
          <cell r="L779">
            <v>13741</v>
          </cell>
          <cell r="M779">
            <v>21</v>
          </cell>
          <cell r="N779">
            <v>893</v>
          </cell>
        </row>
        <row r="780">
          <cell r="B780">
            <v>771</v>
          </cell>
          <cell r="C780" t="str">
            <v>3501 - PAULO FREIRE SOCIAL JUSTICE Charter School - WESTFIELD pupils</v>
          </cell>
          <cell r="D780">
            <v>3501137325</v>
          </cell>
          <cell r="E780">
            <v>3501</v>
          </cell>
          <cell r="F780">
            <v>137</v>
          </cell>
          <cell r="G780">
            <v>325</v>
          </cell>
          <cell r="H780">
            <v>1</v>
          </cell>
          <cell r="I780">
            <v>1</v>
          </cell>
          <cell r="J780">
            <v>10</v>
          </cell>
          <cell r="K780">
            <v>112.50144968620366</v>
          </cell>
          <cell r="L780">
            <v>12117</v>
          </cell>
          <cell r="M780">
            <v>1515</v>
          </cell>
          <cell r="N780">
            <v>893</v>
          </cell>
        </row>
        <row r="781">
          <cell r="B781">
            <v>772</v>
          </cell>
          <cell r="C781" t="str">
            <v>3501 - PAULO FREIRE SOCIAL JUSTICE Charter School - WEST SPRINGFIELD pupils</v>
          </cell>
          <cell r="D781">
            <v>3501137332</v>
          </cell>
          <cell r="E781">
            <v>3501</v>
          </cell>
          <cell r="F781">
            <v>137</v>
          </cell>
          <cell r="G781">
            <v>332</v>
          </cell>
          <cell r="H781">
            <v>1</v>
          </cell>
          <cell r="I781">
            <v>1</v>
          </cell>
          <cell r="J781">
            <v>1</v>
          </cell>
          <cell r="K781">
            <v>109.14377947973581</v>
          </cell>
          <cell r="L781">
            <v>10127</v>
          </cell>
          <cell r="M781">
            <v>926</v>
          </cell>
          <cell r="N781">
            <v>893</v>
          </cell>
        </row>
        <row r="782">
          <cell r="B782">
            <v>773</v>
          </cell>
          <cell r="C782" t="str">
            <v>3502 - BAYSTATE ACADEMY Charter School - CHICOPEE pupils</v>
          </cell>
          <cell r="D782">
            <v>3502281061</v>
          </cell>
          <cell r="E782">
            <v>3502</v>
          </cell>
          <cell r="F782">
            <v>281</v>
          </cell>
          <cell r="G782">
            <v>61</v>
          </cell>
          <cell r="H782">
            <v>1</v>
          </cell>
          <cell r="I782">
            <v>1</v>
          </cell>
          <cell r="J782">
            <v>10</v>
          </cell>
          <cell r="K782">
            <v>104.17811902781213</v>
          </cell>
          <cell r="L782">
            <v>12390</v>
          </cell>
          <cell r="M782">
            <v>518</v>
          </cell>
          <cell r="N782">
            <v>893</v>
          </cell>
        </row>
        <row r="783">
          <cell r="B783">
            <v>774</v>
          </cell>
          <cell r="C783" t="str">
            <v>3502 - BAYSTATE ACADEMY Charter School - HOLYOKE pupils</v>
          </cell>
          <cell r="D783">
            <v>3502281137</v>
          </cell>
          <cell r="E783">
            <v>3502</v>
          </cell>
          <cell r="F783">
            <v>281</v>
          </cell>
          <cell r="G783">
            <v>137</v>
          </cell>
          <cell r="H783">
            <v>1</v>
          </cell>
          <cell r="I783">
            <v>1</v>
          </cell>
          <cell r="J783">
            <v>10</v>
          </cell>
          <cell r="K783">
            <v>100.16600999752472</v>
          </cell>
          <cell r="L783">
            <v>14107</v>
          </cell>
          <cell r="M783">
            <v>23</v>
          </cell>
          <cell r="N783">
            <v>893</v>
          </cell>
        </row>
        <row r="784">
          <cell r="B784">
            <v>775</v>
          </cell>
          <cell r="C784" t="str">
            <v>3502 - BAYSTATE ACADEMY Charter School - SPRINGFIELD pupils</v>
          </cell>
          <cell r="D784">
            <v>3502281281</v>
          </cell>
          <cell r="E784">
            <v>3502</v>
          </cell>
          <cell r="F784">
            <v>281</v>
          </cell>
          <cell r="G784">
            <v>281</v>
          </cell>
          <cell r="H784">
            <v>1</v>
          </cell>
          <cell r="I784">
            <v>1</v>
          </cell>
          <cell r="J784">
            <v>10</v>
          </cell>
          <cell r="K784">
            <v>100.15584186626228</v>
          </cell>
          <cell r="L784">
            <v>12619</v>
          </cell>
          <cell r="M784">
            <v>20</v>
          </cell>
          <cell r="N784">
            <v>893</v>
          </cell>
        </row>
        <row r="785">
          <cell r="B785">
            <v>776</v>
          </cell>
          <cell r="C785" t="str">
            <v>3503 - COLLEGIATE CS OF LOWELL Charter School - BILLERICA pupils</v>
          </cell>
          <cell r="D785">
            <v>3503160031</v>
          </cell>
          <cell r="E785">
            <v>3503</v>
          </cell>
          <cell r="F785">
            <v>160</v>
          </cell>
          <cell r="G785">
            <v>31</v>
          </cell>
          <cell r="H785">
            <v>1</v>
          </cell>
          <cell r="I785">
            <v>1</v>
          </cell>
          <cell r="J785">
            <v>2</v>
          </cell>
          <cell r="K785">
            <v>146.39182720790828</v>
          </cell>
          <cell r="L785">
            <v>9118</v>
          </cell>
          <cell r="M785">
            <v>4230</v>
          </cell>
          <cell r="N785">
            <v>893</v>
          </cell>
        </row>
        <row r="786">
          <cell r="B786">
            <v>777</v>
          </cell>
          <cell r="C786" t="str">
            <v>3503 - COLLEGIATE CS OF LOWELL Charter School - BROCKTON pupils</v>
          </cell>
          <cell r="D786">
            <v>3503160044</v>
          </cell>
          <cell r="E786">
            <v>3503</v>
          </cell>
          <cell r="F786">
            <v>160</v>
          </cell>
          <cell r="G786">
            <v>44</v>
          </cell>
          <cell r="H786">
            <v>1</v>
          </cell>
          <cell r="I786">
            <v>1</v>
          </cell>
          <cell r="J786">
            <v>1</v>
          </cell>
          <cell r="K786">
            <v>102.2905173036915</v>
          </cell>
          <cell r="L786">
            <v>8749</v>
          </cell>
          <cell r="M786">
            <v>200</v>
          </cell>
          <cell r="N786">
            <v>893</v>
          </cell>
        </row>
        <row r="787">
          <cell r="B787">
            <v>778</v>
          </cell>
          <cell r="C787" t="str">
            <v>3503 - COLLEGIATE CS OF LOWELL Charter School - BURLINGTON pupils</v>
          </cell>
          <cell r="D787">
            <v>3503160048</v>
          </cell>
          <cell r="E787">
            <v>3503</v>
          </cell>
          <cell r="F787">
            <v>160</v>
          </cell>
          <cell r="G787">
            <v>48</v>
          </cell>
          <cell r="H787">
            <v>1</v>
          </cell>
          <cell r="I787">
            <v>1</v>
          </cell>
          <cell r="J787">
            <v>1</v>
          </cell>
          <cell r="K787">
            <v>179.47052571432869</v>
          </cell>
          <cell r="L787">
            <v>8749</v>
          </cell>
          <cell r="M787">
            <v>6953</v>
          </cell>
          <cell r="N787">
            <v>893</v>
          </cell>
        </row>
        <row r="788">
          <cell r="B788">
            <v>779</v>
          </cell>
          <cell r="C788" t="str">
            <v>3503 - COLLEGIATE CS OF LOWELL Charter School - CHELMSFORD pupils</v>
          </cell>
          <cell r="D788">
            <v>3503160056</v>
          </cell>
          <cell r="E788">
            <v>3503</v>
          </cell>
          <cell r="F788">
            <v>160</v>
          </cell>
          <cell r="G788">
            <v>56</v>
          </cell>
          <cell r="H788">
            <v>1</v>
          </cell>
          <cell r="I788">
            <v>1</v>
          </cell>
          <cell r="J788">
            <v>1</v>
          </cell>
          <cell r="K788">
            <v>138.84864594176196</v>
          </cell>
          <cell r="L788">
            <v>8749</v>
          </cell>
          <cell r="M788">
            <v>3399</v>
          </cell>
          <cell r="N788">
            <v>893</v>
          </cell>
        </row>
        <row r="789">
          <cell r="B789">
            <v>780</v>
          </cell>
          <cell r="C789" t="str">
            <v>3503 - COLLEGIATE CS OF LOWELL Charter School - DRACUT pupils</v>
          </cell>
          <cell r="D789">
            <v>3503160079</v>
          </cell>
          <cell r="E789">
            <v>3503</v>
          </cell>
          <cell r="F789">
            <v>160</v>
          </cell>
          <cell r="G789">
            <v>79</v>
          </cell>
          <cell r="H789">
            <v>1</v>
          </cell>
          <cell r="I789">
            <v>1</v>
          </cell>
          <cell r="J789">
            <v>7</v>
          </cell>
          <cell r="K789">
            <v>110.13079430637296</v>
          </cell>
          <cell r="L789">
            <v>9972</v>
          </cell>
          <cell r="M789">
            <v>1010</v>
          </cell>
          <cell r="N789">
            <v>893</v>
          </cell>
        </row>
        <row r="790">
          <cell r="B790">
            <v>781</v>
          </cell>
          <cell r="C790" t="str">
            <v>3503 - COLLEGIATE CS OF LOWELL Charter School - LAWRENCE pupils</v>
          </cell>
          <cell r="D790">
            <v>3503160149</v>
          </cell>
          <cell r="E790">
            <v>3503</v>
          </cell>
          <cell r="F790">
            <v>160</v>
          </cell>
          <cell r="G790">
            <v>149</v>
          </cell>
          <cell r="H790">
            <v>1</v>
          </cell>
          <cell r="I790">
            <v>1</v>
          </cell>
          <cell r="J790">
            <v>10</v>
          </cell>
          <cell r="K790">
            <v>100.11937229101046</v>
          </cell>
          <cell r="L790">
            <v>12729</v>
          </cell>
          <cell r="M790">
            <v>15</v>
          </cell>
          <cell r="N790">
            <v>893</v>
          </cell>
        </row>
        <row r="791">
          <cell r="B791">
            <v>782</v>
          </cell>
          <cell r="C791" t="str">
            <v>3503 - COLLEGIATE CS OF LOWELL Charter School - LOWELL pupils</v>
          </cell>
          <cell r="D791">
            <v>3503160160</v>
          </cell>
          <cell r="E791">
            <v>3503</v>
          </cell>
          <cell r="F791">
            <v>160</v>
          </cell>
          <cell r="G791">
            <v>160</v>
          </cell>
          <cell r="H791">
            <v>1</v>
          </cell>
          <cell r="I791">
            <v>1</v>
          </cell>
          <cell r="J791">
            <v>10</v>
          </cell>
          <cell r="K791">
            <v>102.93955979578713</v>
          </cell>
          <cell r="L791">
            <v>11225</v>
          </cell>
          <cell r="M791">
            <v>330</v>
          </cell>
          <cell r="N791">
            <v>893</v>
          </cell>
        </row>
        <row r="792">
          <cell r="B792">
            <v>783</v>
          </cell>
          <cell r="C792" t="str">
            <v>3503 - COLLEGIATE CS OF LOWELL Charter School - PEABODY pupils</v>
          </cell>
          <cell r="D792">
            <v>3503160229</v>
          </cell>
          <cell r="E792">
            <v>3503</v>
          </cell>
          <cell r="F792">
            <v>160</v>
          </cell>
          <cell r="G792">
            <v>229</v>
          </cell>
          <cell r="H792">
            <v>1</v>
          </cell>
          <cell r="I792">
            <v>1</v>
          </cell>
          <cell r="J792">
            <v>10</v>
          </cell>
          <cell r="K792">
            <v>117.24185122474483</v>
          </cell>
          <cell r="L792">
            <v>12706</v>
          </cell>
          <cell r="M792">
            <v>2191</v>
          </cell>
          <cell r="N792">
            <v>893</v>
          </cell>
        </row>
        <row r="793">
          <cell r="B793">
            <v>784</v>
          </cell>
          <cell r="C793" t="str">
            <v>3503 - COLLEGIATE CS OF LOWELL Charter School - SOMERVILLE pupils</v>
          </cell>
          <cell r="D793">
            <v>3503160274</v>
          </cell>
          <cell r="E793">
            <v>3503</v>
          </cell>
          <cell r="F793">
            <v>160</v>
          </cell>
          <cell r="G793">
            <v>274</v>
          </cell>
          <cell r="H793">
            <v>1</v>
          </cell>
          <cell r="I793">
            <v>1</v>
          </cell>
          <cell r="J793">
            <v>10</v>
          </cell>
          <cell r="K793">
            <v>148.3444863021623</v>
          </cell>
          <cell r="L793">
            <v>12729</v>
          </cell>
          <cell r="M793">
            <v>6154</v>
          </cell>
          <cell r="N793">
            <v>893</v>
          </cell>
        </row>
        <row r="794">
          <cell r="B794">
            <v>785</v>
          </cell>
          <cell r="C794" t="str">
            <v>3503 - COLLEGIATE CS OF LOWELL Charter School - TEWKSBURY pupils</v>
          </cell>
          <cell r="D794">
            <v>3503160295</v>
          </cell>
          <cell r="E794">
            <v>3503</v>
          </cell>
          <cell r="F794">
            <v>160</v>
          </cell>
          <cell r="G794">
            <v>295</v>
          </cell>
          <cell r="H794">
            <v>1</v>
          </cell>
          <cell r="I794">
            <v>1</v>
          </cell>
          <cell r="J794">
            <v>1</v>
          </cell>
          <cell r="K794">
            <v>147.82218904909098</v>
          </cell>
          <cell r="L794">
            <v>8727</v>
          </cell>
          <cell r="M794">
            <v>4173</v>
          </cell>
          <cell r="N794">
            <v>893</v>
          </cell>
        </row>
        <row r="795">
          <cell r="B795">
            <v>786</v>
          </cell>
          <cell r="C795" t="str">
            <v>3503 - COLLEGIATE CS OF LOWELL Charter School - NORTH MIDDLESEX pupils</v>
          </cell>
          <cell r="D795">
            <v>3503160735</v>
          </cell>
          <cell r="E795">
            <v>3503</v>
          </cell>
          <cell r="F795">
            <v>160</v>
          </cell>
          <cell r="G795">
            <v>735</v>
          </cell>
          <cell r="H795">
            <v>1</v>
          </cell>
          <cell r="I795">
            <v>1</v>
          </cell>
          <cell r="J795">
            <v>10</v>
          </cell>
          <cell r="K795">
            <v>140.01825643646589</v>
          </cell>
          <cell r="L795">
            <v>12729</v>
          </cell>
          <cell r="M795">
            <v>5094</v>
          </cell>
          <cell r="N795">
            <v>893</v>
          </cell>
        </row>
        <row r="796">
          <cell r="B796">
            <v>787</v>
          </cell>
          <cell r="C796" t="str">
            <v>3504 - CITY ON A HILL - DUDLEY SQUARE Charter School - BOSTON pupils</v>
          </cell>
          <cell r="D796">
            <v>3504035035</v>
          </cell>
          <cell r="E796">
            <v>3504</v>
          </cell>
          <cell r="F796">
            <v>35</v>
          </cell>
          <cell r="G796">
            <v>35</v>
          </cell>
          <cell r="H796">
            <v>1</v>
          </cell>
          <cell r="I796">
            <v>1.0780000000000001</v>
          </cell>
          <cell r="J796">
            <v>10</v>
          </cell>
          <cell r="K796">
            <v>135.15501759350991</v>
          </cell>
          <cell r="L796">
            <v>13893</v>
          </cell>
          <cell r="M796">
            <v>4884</v>
          </cell>
          <cell r="N796">
            <v>893</v>
          </cell>
        </row>
        <row r="797">
          <cell r="B797">
            <v>788</v>
          </cell>
          <cell r="C797" t="str">
            <v>3504 - CITY ON A HILL - DUDLEY SQUARE Charter School - BROCKTON pupils</v>
          </cell>
          <cell r="D797">
            <v>3504035044</v>
          </cell>
          <cell r="E797">
            <v>3504</v>
          </cell>
          <cell r="F797">
            <v>35</v>
          </cell>
          <cell r="G797">
            <v>44</v>
          </cell>
          <cell r="H797">
            <v>1</v>
          </cell>
          <cell r="I797">
            <v>1.0780000000000001</v>
          </cell>
          <cell r="J797">
            <v>10</v>
          </cell>
          <cell r="K797">
            <v>102.2905173036915</v>
          </cell>
          <cell r="L797">
            <v>15045</v>
          </cell>
          <cell r="M797">
            <v>345</v>
          </cell>
          <cell r="N797">
            <v>893</v>
          </cell>
        </row>
        <row r="798">
          <cell r="B798">
            <v>789</v>
          </cell>
          <cell r="C798" t="str">
            <v>3504 - CITY ON A HILL - DUDLEY SQUARE Charter School - CHELSEA pupils</v>
          </cell>
          <cell r="D798">
            <v>3504035057</v>
          </cell>
          <cell r="E798">
            <v>3504</v>
          </cell>
          <cell r="F798">
            <v>35</v>
          </cell>
          <cell r="G798">
            <v>57</v>
          </cell>
          <cell r="H798">
            <v>1</v>
          </cell>
          <cell r="I798">
            <v>1.0780000000000001</v>
          </cell>
          <cell r="J798">
            <v>1</v>
          </cell>
          <cell r="K798">
            <v>105.08946058749589</v>
          </cell>
          <cell r="L798">
            <v>10780</v>
          </cell>
          <cell r="M798">
            <v>549</v>
          </cell>
          <cell r="N798">
            <v>893</v>
          </cell>
        </row>
        <row r="799">
          <cell r="B799">
            <v>790</v>
          </cell>
          <cell r="C799" t="str">
            <v>3504 - CITY ON A HILL - DUDLEY SQUARE Charter School - EASTON pupils</v>
          </cell>
          <cell r="D799">
            <v>3504035088</v>
          </cell>
          <cell r="E799">
            <v>3504</v>
          </cell>
          <cell r="F799">
            <v>35</v>
          </cell>
          <cell r="G799">
            <v>88</v>
          </cell>
          <cell r="H799">
            <v>1</v>
          </cell>
          <cell r="I799">
            <v>1.0780000000000001</v>
          </cell>
          <cell r="J799">
            <v>1</v>
          </cell>
          <cell r="K799">
            <v>130.06900598359368</v>
          </cell>
          <cell r="L799">
            <v>10780</v>
          </cell>
          <cell r="M799">
            <v>3241</v>
          </cell>
          <cell r="N799">
            <v>893</v>
          </cell>
        </row>
        <row r="800">
          <cell r="B800">
            <v>791</v>
          </cell>
          <cell r="C800" t="str">
            <v>3504 - CITY ON A HILL - DUDLEY SQUARE Charter School - MILTON pupils</v>
          </cell>
          <cell r="D800">
            <v>3504035189</v>
          </cell>
          <cell r="E800">
            <v>3504</v>
          </cell>
          <cell r="F800">
            <v>35</v>
          </cell>
          <cell r="G800">
            <v>189</v>
          </cell>
          <cell r="H800">
            <v>1</v>
          </cell>
          <cell r="I800">
            <v>1.0780000000000001</v>
          </cell>
          <cell r="J800">
            <v>10</v>
          </cell>
          <cell r="K800">
            <v>140.06581935816317</v>
          </cell>
          <cell r="L800">
            <v>13624</v>
          </cell>
          <cell r="M800">
            <v>5459</v>
          </cell>
          <cell r="N800">
            <v>893</v>
          </cell>
        </row>
        <row r="801">
          <cell r="B801">
            <v>792</v>
          </cell>
          <cell r="C801" t="str">
            <v>3504 - CITY ON A HILL - DUDLEY SQUARE Charter School - WALTHAM pupils</v>
          </cell>
          <cell r="D801">
            <v>3504035308</v>
          </cell>
          <cell r="E801">
            <v>3504</v>
          </cell>
          <cell r="F801">
            <v>35</v>
          </cell>
          <cell r="G801">
            <v>308</v>
          </cell>
          <cell r="H801">
            <v>1</v>
          </cell>
          <cell r="I801">
            <v>1.0780000000000001</v>
          </cell>
          <cell r="J801">
            <v>10</v>
          </cell>
          <cell r="K801">
            <v>158.02832985149331</v>
          </cell>
          <cell r="L801">
            <v>15045</v>
          </cell>
          <cell r="M801">
            <v>8730</v>
          </cell>
          <cell r="N801">
            <v>893</v>
          </cell>
        </row>
        <row r="802">
          <cell r="B802">
            <v>793</v>
          </cell>
          <cell r="C802" t="str">
            <v>3506 - PIONEER CS OF SCIENCE II Charter School - BOSTON pupils</v>
          </cell>
          <cell r="D802">
            <v>3506262035</v>
          </cell>
          <cell r="E802">
            <v>3506</v>
          </cell>
          <cell r="F802">
            <v>262</v>
          </cell>
          <cell r="G802">
            <v>35</v>
          </cell>
          <cell r="H802">
            <v>1</v>
          </cell>
          <cell r="I802">
            <v>1</v>
          </cell>
          <cell r="J802">
            <v>10</v>
          </cell>
          <cell r="K802">
            <v>135.15501759350991</v>
          </cell>
          <cell r="L802">
            <v>14426</v>
          </cell>
          <cell r="M802">
            <v>5071</v>
          </cell>
          <cell r="N802">
            <v>893</v>
          </cell>
        </row>
        <row r="803">
          <cell r="B803">
            <v>794</v>
          </cell>
          <cell r="C803" t="str">
            <v>3506 - PIONEER CS OF SCIENCE II Charter School - CAMBRIDGE pupils</v>
          </cell>
          <cell r="D803">
            <v>3506262049</v>
          </cell>
          <cell r="E803">
            <v>3506</v>
          </cell>
          <cell r="F803">
            <v>262</v>
          </cell>
          <cell r="G803">
            <v>49</v>
          </cell>
          <cell r="H803">
            <v>1</v>
          </cell>
          <cell r="I803">
            <v>1</v>
          </cell>
          <cell r="J803">
            <v>10</v>
          </cell>
          <cell r="K803">
            <v>226.55430005172397</v>
          </cell>
          <cell r="L803">
            <v>12117</v>
          </cell>
          <cell r="M803">
            <v>15335</v>
          </cell>
          <cell r="N803">
            <v>893</v>
          </cell>
        </row>
        <row r="804">
          <cell r="B804">
            <v>795</v>
          </cell>
          <cell r="C804" t="str">
            <v>3506 - PIONEER CS OF SCIENCE II Charter School - CHELSEA pupils</v>
          </cell>
          <cell r="D804">
            <v>3506262057</v>
          </cell>
          <cell r="E804">
            <v>3506</v>
          </cell>
          <cell r="F804">
            <v>262</v>
          </cell>
          <cell r="G804">
            <v>57</v>
          </cell>
          <cell r="H804">
            <v>1</v>
          </cell>
          <cell r="I804">
            <v>1</v>
          </cell>
          <cell r="J804">
            <v>10</v>
          </cell>
          <cell r="K804">
            <v>105.08946058749589</v>
          </cell>
          <cell r="L804">
            <v>14107</v>
          </cell>
          <cell r="M804">
            <v>718</v>
          </cell>
          <cell r="N804">
            <v>893</v>
          </cell>
        </row>
        <row r="805">
          <cell r="B805">
            <v>796</v>
          </cell>
          <cell r="C805" t="str">
            <v>3506 - PIONEER CS OF SCIENCE II Charter School - DANVERS pupils</v>
          </cell>
          <cell r="D805">
            <v>3506262071</v>
          </cell>
          <cell r="E805">
            <v>3506</v>
          </cell>
          <cell r="F805">
            <v>262</v>
          </cell>
          <cell r="G805">
            <v>71</v>
          </cell>
          <cell r="H805">
            <v>1</v>
          </cell>
          <cell r="I805">
            <v>1</v>
          </cell>
          <cell r="J805">
            <v>10</v>
          </cell>
          <cell r="K805">
            <v>151.96319392888105</v>
          </cell>
          <cell r="L805">
            <v>14107</v>
          </cell>
          <cell r="M805">
            <v>7330</v>
          </cell>
          <cell r="N805">
            <v>893</v>
          </cell>
        </row>
        <row r="806">
          <cell r="B806">
            <v>797</v>
          </cell>
          <cell r="C806" t="str">
            <v>3506 - PIONEER CS OF SCIENCE II Charter School - EVERETT pupils</v>
          </cell>
          <cell r="D806">
            <v>3506262093</v>
          </cell>
          <cell r="E806">
            <v>3506</v>
          </cell>
          <cell r="F806">
            <v>262</v>
          </cell>
          <cell r="G806">
            <v>93</v>
          </cell>
          <cell r="H806">
            <v>1</v>
          </cell>
          <cell r="I806">
            <v>1</v>
          </cell>
          <cell r="J806">
            <v>6</v>
          </cell>
          <cell r="K806">
            <v>102.86320779598445</v>
          </cell>
          <cell r="L806">
            <v>11721</v>
          </cell>
          <cell r="M806">
            <v>336</v>
          </cell>
          <cell r="N806">
            <v>893</v>
          </cell>
        </row>
        <row r="807">
          <cell r="B807">
            <v>798</v>
          </cell>
          <cell r="C807" t="str">
            <v>3506 - PIONEER CS OF SCIENCE II Charter School - GEORGETOWN pupils</v>
          </cell>
          <cell r="D807">
            <v>3506262105</v>
          </cell>
          <cell r="E807">
            <v>3506</v>
          </cell>
          <cell r="F807">
            <v>262</v>
          </cell>
          <cell r="G807">
            <v>105</v>
          </cell>
          <cell r="H807">
            <v>1</v>
          </cell>
          <cell r="I807">
            <v>1</v>
          </cell>
          <cell r="J807">
            <v>1</v>
          </cell>
          <cell r="K807">
            <v>134.47904242622161</v>
          </cell>
          <cell r="L807">
            <v>10127</v>
          </cell>
          <cell r="M807">
            <v>3492</v>
          </cell>
          <cell r="N807">
            <v>893</v>
          </cell>
        </row>
        <row r="808">
          <cell r="B808">
            <v>799</v>
          </cell>
          <cell r="C808" t="str">
            <v>3506 - PIONEER CS OF SCIENCE II Charter School - HAVERHILL pupils</v>
          </cell>
          <cell r="D808">
            <v>3506262128</v>
          </cell>
          <cell r="E808">
            <v>3506</v>
          </cell>
          <cell r="F808">
            <v>262</v>
          </cell>
          <cell r="G808">
            <v>128</v>
          </cell>
          <cell r="H808">
            <v>1</v>
          </cell>
          <cell r="I808">
            <v>1</v>
          </cell>
          <cell r="J808">
            <v>1</v>
          </cell>
          <cell r="K808">
            <v>105.08760718715354</v>
          </cell>
          <cell r="L808">
            <v>8410</v>
          </cell>
          <cell r="M808">
            <v>428</v>
          </cell>
          <cell r="N808">
            <v>893</v>
          </cell>
        </row>
        <row r="809">
          <cell r="B809">
            <v>800</v>
          </cell>
          <cell r="C809" t="str">
            <v>3506 - PIONEER CS OF SCIENCE II Charter School - LAWRENCE pupils</v>
          </cell>
          <cell r="D809">
            <v>3506262149</v>
          </cell>
          <cell r="E809">
            <v>3506</v>
          </cell>
          <cell r="F809">
            <v>262</v>
          </cell>
          <cell r="G809">
            <v>149</v>
          </cell>
          <cell r="H809">
            <v>1</v>
          </cell>
          <cell r="I809">
            <v>1</v>
          </cell>
          <cell r="J809">
            <v>10</v>
          </cell>
          <cell r="K809">
            <v>100.11937229101046</v>
          </cell>
          <cell r="L809">
            <v>11636</v>
          </cell>
          <cell r="M809">
            <v>14</v>
          </cell>
          <cell r="N809">
            <v>893</v>
          </cell>
        </row>
        <row r="810">
          <cell r="B810">
            <v>801</v>
          </cell>
          <cell r="C810" t="str">
            <v>3506 - PIONEER CS OF SCIENCE II Charter School - LYNN pupils</v>
          </cell>
          <cell r="D810">
            <v>3506262163</v>
          </cell>
          <cell r="E810">
            <v>3506</v>
          </cell>
          <cell r="F810">
            <v>262</v>
          </cell>
          <cell r="G810">
            <v>163</v>
          </cell>
          <cell r="H810">
            <v>1</v>
          </cell>
          <cell r="I810">
            <v>1</v>
          </cell>
          <cell r="J810">
            <v>9</v>
          </cell>
          <cell r="K810">
            <v>104.22385689606564</v>
          </cell>
          <cell r="L810">
            <v>11621</v>
          </cell>
          <cell r="M810">
            <v>491</v>
          </cell>
          <cell r="N810">
            <v>893</v>
          </cell>
        </row>
        <row r="811">
          <cell r="B811">
            <v>802</v>
          </cell>
          <cell r="C811" t="str">
            <v>3506 - PIONEER CS OF SCIENCE II Charter School - LYNNFIELD pupils</v>
          </cell>
          <cell r="D811">
            <v>3506262164</v>
          </cell>
          <cell r="E811">
            <v>3506</v>
          </cell>
          <cell r="F811">
            <v>262</v>
          </cell>
          <cell r="G811">
            <v>164</v>
          </cell>
          <cell r="H811">
            <v>1</v>
          </cell>
          <cell r="I811">
            <v>1</v>
          </cell>
          <cell r="J811">
            <v>1</v>
          </cell>
          <cell r="K811">
            <v>147.62642220457292</v>
          </cell>
          <cell r="L811">
            <v>10127</v>
          </cell>
          <cell r="M811">
            <v>4823</v>
          </cell>
          <cell r="N811">
            <v>893</v>
          </cell>
        </row>
        <row r="812">
          <cell r="B812">
            <v>803</v>
          </cell>
          <cell r="C812" t="str">
            <v>3506 - PIONEER CS OF SCIENCE II Charter School - MALDEN pupils</v>
          </cell>
          <cell r="D812">
            <v>3506262165</v>
          </cell>
          <cell r="E812">
            <v>3506</v>
          </cell>
          <cell r="F812">
            <v>262</v>
          </cell>
          <cell r="G812">
            <v>165</v>
          </cell>
          <cell r="H812">
            <v>1</v>
          </cell>
          <cell r="I812">
            <v>1</v>
          </cell>
          <cell r="J812">
            <v>8</v>
          </cell>
          <cell r="K812">
            <v>105.45274261995819</v>
          </cell>
          <cell r="L812">
            <v>11369</v>
          </cell>
          <cell r="M812">
            <v>620</v>
          </cell>
          <cell r="N812">
            <v>893</v>
          </cell>
        </row>
        <row r="813">
          <cell r="B813">
            <v>804</v>
          </cell>
          <cell r="C813" t="str">
            <v>3506 - PIONEER CS OF SCIENCE II Charter School - MEDFORD pupils</v>
          </cell>
          <cell r="D813">
            <v>3506262176</v>
          </cell>
          <cell r="E813">
            <v>3506</v>
          </cell>
          <cell r="F813">
            <v>262</v>
          </cell>
          <cell r="G813">
            <v>176</v>
          </cell>
          <cell r="H813">
            <v>1</v>
          </cell>
          <cell r="I813">
            <v>1</v>
          </cell>
          <cell r="J813">
            <v>7</v>
          </cell>
          <cell r="K813">
            <v>133.03185416053941</v>
          </cell>
          <cell r="L813">
            <v>10490</v>
          </cell>
          <cell r="M813">
            <v>3465</v>
          </cell>
          <cell r="N813">
            <v>893</v>
          </cell>
        </row>
        <row r="814">
          <cell r="B814">
            <v>805</v>
          </cell>
          <cell r="C814" t="str">
            <v>3506 - PIONEER CS OF SCIENCE II Charter School - MELROSE pupils</v>
          </cell>
          <cell r="D814">
            <v>3506262178</v>
          </cell>
          <cell r="E814">
            <v>3506</v>
          </cell>
          <cell r="F814">
            <v>262</v>
          </cell>
          <cell r="G814">
            <v>178</v>
          </cell>
          <cell r="H814">
            <v>1</v>
          </cell>
          <cell r="I814">
            <v>1</v>
          </cell>
          <cell r="J814">
            <v>10</v>
          </cell>
          <cell r="K814">
            <v>110.42171456845485</v>
          </cell>
          <cell r="L814">
            <v>12093</v>
          </cell>
          <cell r="M814">
            <v>1260</v>
          </cell>
          <cell r="N814">
            <v>893</v>
          </cell>
        </row>
        <row r="815">
          <cell r="B815">
            <v>806</v>
          </cell>
          <cell r="C815" t="str">
            <v>3506 - PIONEER CS OF SCIENCE II Charter School - PEABODY pupils</v>
          </cell>
          <cell r="D815">
            <v>3506262229</v>
          </cell>
          <cell r="E815">
            <v>3506</v>
          </cell>
          <cell r="F815">
            <v>262</v>
          </cell>
          <cell r="G815">
            <v>229</v>
          </cell>
          <cell r="H815">
            <v>1</v>
          </cell>
          <cell r="I815">
            <v>1</v>
          </cell>
          <cell r="J815">
            <v>5</v>
          </cell>
          <cell r="K815">
            <v>117.24185122474483</v>
          </cell>
          <cell r="L815">
            <v>10575</v>
          </cell>
          <cell r="M815">
            <v>1823</v>
          </cell>
          <cell r="N815">
            <v>893</v>
          </cell>
        </row>
        <row r="816">
          <cell r="B816">
            <v>807</v>
          </cell>
          <cell r="C816" t="str">
            <v>3506 - PIONEER CS OF SCIENCE II Charter School - REVERE pupils</v>
          </cell>
          <cell r="D816">
            <v>3506262248</v>
          </cell>
          <cell r="E816">
            <v>3506</v>
          </cell>
          <cell r="F816">
            <v>262</v>
          </cell>
          <cell r="G816">
            <v>248</v>
          </cell>
          <cell r="H816">
            <v>1</v>
          </cell>
          <cell r="I816">
            <v>1</v>
          </cell>
          <cell r="J816">
            <v>10</v>
          </cell>
          <cell r="K816">
            <v>109.88610158097696</v>
          </cell>
          <cell r="L816">
            <v>11549</v>
          </cell>
          <cell r="M816">
            <v>1142</v>
          </cell>
          <cell r="N816">
            <v>893</v>
          </cell>
        </row>
        <row r="817">
          <cell r="B817">
            <v>808</v>
          </cell>
          <cell r="C817" t="str">
            <v>3506 - PIONEER CS OF SCIENCE II Charter School - SALEM pupils</v>
          </cell>
          <cell r="D817">
            <v>3506262258</v>
          </cell>
          <cell r="E817">
            <v>3506</v>
          </cell>
          <cell r="F817">
            <v>262</v>
          </cell>
          <cell r="G817">
            <v>258</v>
          </cell>
          <cell r="H817">
            <v>1</v>
          </cell>
          <cell r="I817">
            <v>1</v>
          </cell>
          <cell r="J817">
            <v>9</v>
          </cell>
          <cell r="K817">
            <v>131.92311579508396</v>
          </cell>
          <cell r="L817">
            <v>11753</v>
          </cell>
          <cell r="M817">
            <v>3752</v>
          </cell>
          <cell r="N817">
            <v>893</v>
          </cell>
        </row>
        <row r="818">
          <cell r="B818">
            <v>809</v>
          </cell>
          <cell r="C818" t="str">
            <v>3506 - PIONEER CS OF SCIENCE II Charter School - SAUGUS pupils</v>
          </cell>
          <cell r="D818">
            <v>3506262262</v>
          </cell>
          <cell r="E818">
            <v>3506</v>
          </cell>
          <cell r="F818">
            <v>262</v>
          </cell>
          <cell r="G818">
            <v>262</v>
          </cell>
          <cell r="H818">
            <v>1</v>
          </cell>
          <cell r="I818">
            <v>1</v>
          </cell>
          <cell r="J818">
            <v>5</v>
          </cell>
          <cell r="K818">
            <v>146.10337393977571</v>
          </cell>
          <cell r="L818">
            <v>10810</v>
          </cell>
          <cell r="M818">
            <v>4984</v>
          </cell>
          <cell r="N818">
            <v>893</v>
          </cell>
        </row>
        <row r="819">
          <cell r="B819">
            <v>810</v>
          </cell>
          <cell r="C819" t="str">
            <v>3506 - PIONEER CS OF SCIENCE II Charter School - SOMERVILLE pupils</v>
          </cell>
          <cell r="D819">
            <v>3506262274</v>
          </cell>
          <cell r="E819">
            <v>3506</v>
          </cell>
          <cell r="F819">
            <v>262</v>
          </cell>
          <cell r="G819">
            <v>274</v>
          </cell>
          <cell r="H819">
            <v>1</v>
          </cell>
          <cell r="I819">
            <v>1</v>
          </cell>
          <cell r="J819">
            <v>1</v>
          </cell>
          <cell r="K819">
            <v>148.3444863021623</v>
          </cell>
          <cell r="L819">
            <v>8983</v>
          </cell>
          <cell r="M819">
            <v>4343</v>
          </cell>
          <cell r="N819">
            <v>893</v>
          </cell>
        </row>
        <row r="820">
          <cell r="B820">
            <v>811</v>
          </cell>
          <cell r="C820" t="str">
            <v>3506 - PIONEER CS OF SCIENCE II Charter School - STONEHAM pupils</v>
          </cell>
          <cell r="D820">
            <v>3506262284</v>
          </cell>
          <cell r="E820">
            <v>3506</v>
          </cell>
          <cell r="F820">
            <v>262</v>
          </cell>
          <cell r="G820">
            <v>284</v>
          </cell>
          <cell r="H820">
            <v>1</v>
          </cell>
          <cell r="I820">
            <v>1</v>
          </cell>
          <cell r="J820">
            <v>1</v>
          </cell>
          <cell r="K820">
            <v>134.04487872407773</v>
          </cell>
          <cell r="L820">
            <v>9767</v>
          </cell>
          <cell r="M820">
            <v>3325</v>
          </cell>
          <cell r="N820">
            <v>893</v>
          </cell>
        </row>
        <row r="821">
          <cell r="B821">
            <v>812</v>
          </cell>
          <cell r="C821" t="str">
            <v>3506 - PIONEER CS OF SCIENCE II Charter School - TEWKSBURY pupils</v>
          </cell>
          <cell r="D821">
            <v>3506262295</v>
          </cell>
          <cell r="E821">
            <v>3506</v>
          </cell>
          <cell r="F821">
            <v>262</v>
          </cell>
          <cell r="G821">
            <v>295</v>
          </cell>
          <cell r="H821">
            <v>1</v>
          </cell>
          <cell r="I821">
            <v>1</v>
          </cell>
          <cell r="J821">
            <v>1</v>
          </cell>
          <cell r="K821">
            <v>147.82218904909098</v>
          </cell>
          <cell r="L821">
            <v>9269</v>
          </cell>
          <cell r="M821">
            <v>4433</v>
          </cell>
          <cell r="N821">
            <v>893</v>
          </cell>
        </row>
        <row r="822">
          <cell r="B822">
            <v>813</v>
          </cell>
          <cell r="C822" t="str">
            <v>3506 - PIONEER CS OF SCIENCE II Charter School - WAKEFIELD pupils</v>
          </cell>
          <cell r="D822">
            <v>3506262305</v>
          </cell>
          <cell r="E822">
            <v>3506</v>
          </cell>
          <cell r="F822">
            <v>262</v>
          </cell>
          <cell r="G822">
            <v>305</v>
          </cell>
          <cell r="H822">
            <v>1</v>
          </cell>
          <cell r="I822">
            <v>1</v>
          </cell>
          <cell r="J822">
            <v>1</v>
          </cell>
          <cell r="K822">
            <v>132.61862429713631</v>
          </cell>
          <cell r="L822">
            <v>10127</v>
          </cell>
          <cell r="M822">
            <v>3303</v>
          </cell>
          <cell r="N822">
            <v>893</v>
          </cell>
        </row>
        <row r="823">
          <cell r="B823">
            <v>814</v>
          </cell>
          <cell r="C823" t="str">
            <v>3506 - PIONEER CS OF SCIENCE II Charter School - WINTHROP pupils</v>
          </cell>
          <cell r="D823">
            <v>3506262346</v>
          </cell>
          <cell r="E823">
            <v>3506</v>
          </cell>
          <cell r="F823">
            <v>262</v>
          </cell>
          <cell r="G823">
            <v>346</v>
          </cell>
          <cell r="H823">
            <v>1</v>
          </cell>
          <cell r="I823">
            <v>1</v>
          </cell>
          <cell r="J823">
            <v>10</v>
          </cell>
          <cell r="K823">
            <v>111.12532361052789</v>
          </cell>
          <cell r="L823">
            <v>14107</v>
          </cell>
          <cell r="M823">
            <v>1569</v>
          </cell>
          <cell r="N823">
            <v>893</v>
          </cell>
        </row>
        <row r="824">
          <cell r="B824">
            <v>815</v>
          </cell>
          <cell r="C824" t="str">
            <v>3506 - PIONEER CS OF SCIENCE II Charter School - WOBURN pupils</v>
          </cell>
          <cell r="D824">
            <v>3506262347</v>
          </cell>
          <cell r="E824">
            <v>3506</v>
          </cell>
          <cell r="F824">
            <v>262</v>
          </cell>
          <cell r="G824">
            <v>347</v>
          </cell>
          <cell r="H824">
            <v>1</v>
          </cell>
          <cell r="I824">
            <v>1</v>
          </cell>
          <cell r="J824">
            <v>1</v>
          </cell>
          <cell r="K824">
            <v>143.32171010975702</v>
          </cell>
          <cell r="L824">
            <v>9428</v>
          </cell>
          <cell r="M824">
            <v>4084</v>
          </cell>
          <cell r="N824">
            <v>893</v>
          </cell>
        </row>
        <row r="825">
          <cell r="B825">
            <v>816</v>
          </cell>
          <cell r="C825" t="str">
            <v>3507 - CITY ON A HILL NEW BEDFORD Charter School - DARTMOUTH pupils</v>
          </cell>
          <cell r="D825">
            <v>3507201072</v>
          </cell>
          <cell r="E825">
            <v>3507</v>
          </cell>
          <cell r="F825">
            <v>201</v>
          </cell>
          <cell r="G825">
            <v>72</v>
          </cell>
          <cell r="H825">
            <v>1</v>
          </cell>
          <cell r="I825">
            <v>1</v>
          </cell>
          <cell r="J825">
            <v>1</v>
          </cell>
          <cell r="K825">
            <v>123.68120093264719</v>
          </cell>
          <cell r="L825">
            <v>10127</v>
          </cell>
          <cell r="M825">
            <v>2398</v>
          </cell>
          <cell r="N825">
            <v>893</v>
          </cell>
        </row>
        <row r="826">
          <cell r="B826">
            <v>817</v>
          </cell>
          <cell r="C826" t="str">
            <v>3507 - CITY ON A HILL NEW BEDFORD Charter School - FALL RIVER pupils</v>
          </cell>
          <cell r="D826">
            <v>3507201095</v>
          </cell>
          <cell r="E826">
            <v>3507</v>
          </cell>
          <cell r="F826">
            <v>201</v>
          </cell>
          <cell r="G826">
            <v>95</v>
          </cell>
          <cell r="H826">
            <v>1</v>
          </cell>
          <cell r="I826">
            <v>1</v>
          </cell>
          <cell r="J826">
            <v>10</v>
          </cell>
          <cell r="K826">
            <v>100.85507219967337</v>
          </cell>
          <cell r="L826">
            <v>14107</v>
          </cell>
          <cell r="M826">
            <v>121</v>
          </cell>
          <cell r="N826">
            <v>893</v>
          </cell>
        </row>
        <row r="827">
          <cell r="B827">
            <v>818</v>
          </cell>
          <cell r="C827" t="str">
            <v>3507 - CITY ON A HILL NEW BEDFORD Charter School - NEW BEDFORD pupils</v>
          </cell>
          <cell r="D827">
            <v>3507201201</v>
          </cell>
          <cell r="E827">
            <v>3507</v>
          </cell>
          <cell r="F827">
            <v>201</v>
          </cell>
          <cell r="G827">
            <v>201</v>
          </cell>
          <cell r="H827">
            <v>1</v>
          </cell>
          <cell r="I827">
            <v>1</v>
          </cell>
          <cell r="J827">
            <v>10</v>
          </cell>
          <cell r="K827">
            <v>101.6700281712929</v>
          </cell>
          <cell r="L827">
            <v>13609</v>
          </cell>
          <cell r="M827">
            <v>227</v>
          </cell>
          <cell r="N827">
            <v>893</v>
          </cell>
        </row>
        <row r="828">
          <cell r="B828">
            <v>819</v>
          </cell>
          <cell r="C828" t="str">
            <v>3507 - CITY ON A HILL NEW BEDFORD Charter School - WAREHAM pupils</v>
          </cell>
          <cell r="D828">
            <v>3507201310</v>
          </cell>
          <cell r="E828">
            <v>3507</v>
          </cell>
          <cell r="F828">
            <v>201</v>
          </cell>
          <cell r="G828">
            <v>310</v>
          </cell>
          <cell r="H828">
            <v>1</v>
          </cell>
          <cell r="I828">
            <v>1</v>
          </cell>
          <cell r="J828">
            <v>10</v>
          </cell>
          <cell r="K828">
            <v>121.45048026184848</v>
          </cell>
          <cell r="L828">
            <v>14107</v>
          </cell>
          <cell r="M828">
            <v>3026</v>
          </cell>
          <cell r="N828">
            <v>893</v>
          </cell>
        </row>
        <row r="829">
          <cell r="B829">
            <v>820</v>
          </cell>
          <cell r="C829" t="str">
            <v>3507 - CITY ON A HILL NEW BEDFORD Charter School - OLD ROCHESTER pupils</v>
          </cell>
          <cell r="D829">
            <v>3507201740</v>
          </cell>
          <cell r="E829">
            <v>3507</v>
          </cell>
          <cell r="F829">
            <v>201</v>
          </cell>
          <cell r="G829">
            <v>740</v>
          </cell>
          <cell r="H829">
            <v>1</v>
          </cell>
          <cell r="I829">
            <v>1</v>
          </cell>
          <cell r="J829">
            <v>1</v>
          </cell>
          <cell r="K829">
            <v>140.68150743017191</v>
          </cell>
          <cell r="L829">
            <v>10127</v>
          </cell>
          <cell r="M829">
            <v>4120</v>
          </cell>
          <cell r="N829">
            <v>893</v>
          </cell>
        </row>
        <row r="830">
          <cell r="B830">
            <v>821</v>
          </cell>
          <cell r="C830" t="str">
            <v>3508 - PHOENIX CHARTER ACADEMY SPRINGFIELD Charter School - CHICOPEE pupils</v>
          </cell>
          <cell r="D830">
            <v>3508281061</v>
          </cell>
          <cell r="E830">
            <v>3508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104.17811902781213</v>
          </cell>
          <cell r="L830">
            <v>13112</v>
          </cell>
          <cell r="M830">
            <v>548</v>
          </cell>
          <cell r="N830">
            <v>893</v>
          </cell>
        </row>
        <row r="831">
          <cell r="B831">
            <v>822</v>
          </cell>
          <cell r="C831" t="str">
            <v>3508 - PHOENIX CHARTER ACADEMY SPRINGFIELD Charter School - HOLYOKE pupils</v>
          </cell>
          <cell r="D831">
            <v>3508281137</v>
          </cell>
          <cell r="E831">
            <v>3508</v>
          </cell>
          <cell r="F831">
            <v>281</v>
          </cell>
          <cell r="G831">
            <v>137</v>
          </cell>
          <cell r="H831">
            <v>1</v>
          </cell>
          <cell r="I831">
            <v>1</v>
          </cell>
          <cell r="J831">
            <v>10</v>
          </cell>
          <cell r="K831">
            <v>100.16600999752472</v>
          </cell>
          <cell r="L831">
            <v>13362</v>
          </cell>
          <cell r="M831">
            <v>22</v>
          </cell>
          <cell r="N831">
            <v>893</v>
          </cell>
        </row>
        <row r="832">
          <cell r="B832">
            <v>823</v>
          </cell>
          <cell r="C832" t="str">
            <v>3508 - PHOENIX CHARTER ACADEMY SPRINGFIELD Charter School - SPRINGFIELD pupils</v>
          </cell>
          <cell r="D832">
            <v>3508281281</v>
          </cell>
          <cell r="E832">
            <v>3508</v>
          </cell>
          <cell r="F832">
            <v>281</v>
          </cell>
          <cell r="G832">
            <v>281</v>
          </cell>
          <cell r="H832">
            <v>1</v>
          </cell>
          <cell r="I832">
            <v>1</v>
          </cell>
          <cell r="J832">
            <v>10</v>
          </cell>
          <cell r="K832">
            <v>100.15584186626228</v>
          </cell>
          <cell r="L832">
            <v>13977</v>
          </cell>
          <cell r="M832">
            <v>22</v>
          </cell>
          <cell r="N832">
            <v>893</v>
          </cell>
        </row>
        <row r="833">
          <cell r="B833">
            <v>824</v>
          </cell>
          <cell r="C833" t="str">
            <v>3508 - PHOENIX CHARTER ACADEMY SPRINGFIELD Charter School - WEST SPRINGFIELD pupils</v>
          </cell>
          <cell r="D833">
            <v>3508281332</v>
          </cell>
          <cell r="E833">
            <v>3508</v>
          </cell>
          <cell r="F833">
            <v>281</v>
          </cell>
          <cell r="G833">
            <v>332</v>
          </cell>
          <cell r="H833">
            <v>1</v>
          </cell>
          <cell r="I833">
            <v>1</v>
          </cell>
          <cell r="J833">
            <v>10</v>
          </cell>
          <cell r="K833">
            <v>109.14377947973581</v>
          </cell>
          <cell r="L833">
            <v>14979</v>
          </cell>
          <cell r="M833">
            <v>1370</v>
          </cell>
          <cell r="N833">
            <v>893</v>
          </cell>
        </row>
        <row r="834">
          <cell r="B834">
            <v>825</v>
          </cell>
          <cell r="C834" t="str">
            <v>3509 - ARGOSY COLLEGIATE Charter School - FALL RIVER pupils</v>
          </cell>
          <cell r="D834">
            <v>3509095095</v>
          </cell>
          <cell r="E834">
            <v>3509</v>
          </cell>
          <cell r="F834">
            <v>95</v>
          </cell>
          <cell r="G834">
            <v>95</v>
          </cell>
          <cell r="H834">
            <v>1</v>
          </cell>
          <cell r="I834">
            <v>1</v>
          </cell>
          <cell r="J834">
            <v>10</v>
          </cell>
          <cell r="K834">
            <v>100.85507219967337</v>
          </cell>
          <cell r="L834">
            <v>11748</v>
          </cell>
          <cell r="M834">
            <v>100</v>
          </cell>
          <cell r="N834">
            <v>893</v>
          </cell>
        </row>
        <row r="835">
          <cell r="B835">
            <v>826</v>
          </cell>
          <cell r="C835" t="str">
            <v>3509 - ARGOSY COLLEGIATE Charter School - MANSFIELD pupils</v>
          </cell>
          <cell r="D835">
            <v>3509095167</v>
          </cell>
          <cell r="E835">
            <v>3509</v>
          </cell>
          <cell r="F835">
            <v>95</v>
          </cell>
          <cell r="G835">
            <v>167</v>
          </cell>
          <cell r="H835">
            <v>1</v>
          </cell>
          <cell r="I835">
            <v>1</v>
          </cell>
          <cell r="J835">
            <v>10</v>
          </cell>
          <cell r="K835">
            <v>136.96516604398897</v>
          </cell>
          <cell r="L835">
            <v>14107</v>
          </cell>
          <cell r="M835">
            <v>5215</v>
          </cell>
          <cell r="N835">
            <v>893</v>
          </cell>
        </row>
        <row r="836">
          <cell r="B836">
            <v>827</v>
          </cell>
          <cell r="C836" t="str">
            <v>3509 - ARGOSY COLLEGIATE Charter School - SWANSEA pupils</v>
          </cell>
          <cell r="D836">
            <v>3509095292</v>
          </cell>
          <cell r="E836">
            <v>3509</v>
          </cell>
          <cell r="F836">
            <v>95</v>
          </cell>
          <cell r="G836">
            <v>292</v>
          </cell>
          <cell r="H836">
            <v>1</v>
          </cell>
          <cell r="I836">
            <v>1</v>
          </cell>
          <cell r="J836">
            <v>1</v>
          </cell>
          <cell r="K836">
            <v>120.72226584146432</v>
          </cell>
          <cell r="L836">
            <v>11872</v>
          </cell>
          <cell r="M836">
            <v>2460</v>
          </cell>
          <cell r="N836">
            <v>893</v>
          </cell>
        </row>
        <row r="837">
          <cell r="B837">
            <v>828</v>
          </cell>
          <cell r="C837" t="str">
            <v>3509 - ARGOSY COLLEGIATE Charter School - WESTPORT pupils</v>
          </cell>
          <cell r="D837">
            <v>3509095331</v>
          </cell>
          <cell r="E837">
            <v>3509</v>
          </cell>
          <cell r="F837">
            <v>95</v>
          </cell>
          <cell r="G837">
            <v>331</v>
          </cell>
          <cell r="H837">
            <v>1</v>
          </cell>
          <cell r="I837">
            <v>1</v>
          </cell>
          <cell r="J837">
            <v>1</v>
          </cell>
          <cell r="K837">
            <v>135.47133978945146</v>
          </cell>
          <cell r="L837">
            <v>10127</v>
          </cell>
          <cell r="M837">
            <v>3592</v>
          </cell>
          <cell r="N837">
            <v>893</v>
          </cell>
        </row>
        <row r="838">
          <cell r="B838">
            <v>829</v>
          </cell>
          <cell r="C838" t="str">
            <v>3510 - SPRINGFIELD PREPARATORY Charter School - AGAWAM pupils</v>
          </cell>
          <cell r="D838">
            <v>3510281005</v>
          </cell>
          <cell r="E838">
            <v>3510</v>
          </cell>
          <cell r="F838">
            <v>281</v>
          </cell>
          <cell r="G838">
            <v>5</v>
          </cell>
          <cell r="H838">
            <v>1</v>
          </cell>
          <cell r="I838">
            <v>1</v>
          </cell>
          <cell r="J838">
            <v>10</v>
          </cell>
          <cell r="K838">
            <v>140.2431269597129</v>
          </cell>
          <cell r="L838">
            <v>12729</v>
          </cell>
          <cell r="M838">
            <v>5123</v>
          </cell>
          <cell r="N838">
            <v>893</v>
          </cell>
        </row>
        <row r="839">
          <cell r="B839">
            <v>830</v>
          </cell>
          <cell r="C839" t="str">
            <v>3510 - SPRINGFIELD PREPARATORY Charter School - CHICOPEE pupils</v>
          </cell>
          <cell r="D839">
            <v>3510281061</v>
          </cell>
          <cell r="E839">
            <v>3510</v>
          </cell>
          <cell r="F839">
            <v>281</v>
          </cell>
          <cell r="G839">
            <v>61</v>
          </cell>
          <cell r="H839">
            <v>1</v>
          </cell>
          <cell r="I839">
            <v>1</v>
          </cell>
          <cell r="J839">
            <v>10</v>
          </cell>
          <cell r="K839">
            <v>104.17811902781213</v>
          </cell>
          <cell r="L839">
            <v>13267</v>
          </cell>
          <cell r="M839">
            <v>554</v>
          </cell>
          <cell r="N839">
            <v>893</v>
          </cell>
        </row>
        <row r="840">
          <cell r="B840">
            <v>831</v>
          </cell>
          <cell r="C840" t="str">
            <v>3510 - SPRINGFIELD PREPARATORY Charter School - NORTHAMPTON pupils</v>
          </cell>
          <cell r="D840">
            <v>3510281210</v>
          </cell>
          <cell r="E840">
            <v>3510</v>
          </cell>
          <cell r="F840">
            <v>281</v>
          </cell>
          <cell r="G840">
            <v>210</v>
          </cell>
          <cell r="H840">
            <v>1</v>
          </cell>
          <cell r="I840">
            <v>1</v>
          </cell>
          <cell r="J840">
            <v>10</v>
          </cell>
          <cell r="K840">
            <v>133.85024818950822</v>
          </cell>
          <cell r="L840">
            <v>12729</v>
          </cell>
          <cell r="M840">
            <v>4309</v>
          </cell>
          <cell r="N840">
            <v>893</v>
          </cell>
        </row>
        <row r="841">
          <cell r="B841">
            <v>832</v>
          </cell>
          <cell r="C841" t="str">
            <v>3510 - SPRINGFIELD PREPARATORY Charter School - SPRINGFIELD pupils</v>
          </cell>
          <cell r="D841">
            <v>3510281281</v>
          </cell>
          <cell r="E841">
            <v>3510</v>
          </cell>
          <cell r="F841">
            <v>281</v>
          </cell>
          <cell r="G841">
            <v>281</v>
          </cell>
          <cell r="H841">
            <v>1</v>
          </cell>
          <cell r="I841">
            <v>1</v>
          </cell>
          <cell r="J841">
            <v>10</v>
          </cell>
          <cell r="K841">
            <v>100.15584186626228</v>
          </cell>
          <cell r="L841">
            <v>12371</v>
          </cell>
          <cell r="M841">
            <v>19</v>
          </cell>
          <cell r="N841">
            <v>893</v>
          </cell>
        </row>
        <row r="842">
          <cell r="B842">
            <v>833</v>
          </cell>
          <cell r="C842" t="str">
            <v>3510 - SPRINGFIELD PREPARATORY Charter School - TAUNTON pupils</v>
          </cell>
          <cell r="D842">
            <v>3510281293</v>
          </cell>
          <cell r="E842">
            <v>3510</v>
          </cell>
          <cell r="F842">
            <v>281</v>
          </cell>
          <cell r="G842">
            <v>293</v>
          </cell>
          <cell r="H842">
            <v>1</v>
          </cell>
          <cell r="I842">
            <v>1</v>
          </cell>
          <cell r="J842">
            <v>10</v>
          </cell>
          <cell r="K842">
            <v>108.58755111986986</v>
          </cell>
          <cell r="L842">
            <v>12684</v>
          </cell>
          <cell r="M842">
            <v>1089</v>
          </cell>
          <cell r="N842">
            <v>893</v>
          </cell>
        </row>
        <row r="843">
          <cell r="B843">
            <v>834</v>
          </cell>
          <cell r="C843" t="str">
            <v>3510 - SPRINGFIELD PREPARATORY Charter School - WEST SPRINGFIELD pupils</v>
          </cell>
          <cell r="D843">
            <v>3510281332</v>
          </cell>
          <cell r="E843">
            <v>3510</v>
          </cell>
          <cell r="F843">
            <v>281</v>
          </cell>
          <cell r="G843">
            <v>332</v>
          </cell>
          <cell r="H843">
            <v>1</v>
          </cell>
          <cell r="I843">
            <v>1</v>
          </cell>
          <cell r="J843">
            <v>10</v>
          </cell>
          <cell r="K843">
            <v>109.14377947973581</v>
          </cell>
          <cell r="L843">
            <v>11855</v>
          </cell>
          <cell r="M843">
            <v>1084</v>
          </cell>
          <cell r="N843">
            <v>893</v>
          </cell>
        </row>
        <row r="844">
          <cell r="B844">
            <v>835</v>
          </cell>
          <cell r="C844" t="str">
            <v>3513 - NEW HEIGHTS CS OF BROCKTON Charter School - BOSTON pupils</v>
          </cell>
          <cell r="D844">
            <v>3513044035</v>
          </cell>
          <cell r="E844">
            <v>3513</v>
          </cell>
          <cell r="F844">
            <v>44</v>
          </cell>
          <cell r="G844">
            <v>35</v>
          </cell>
          <cell r="H844">
            <v>1</v>
          </cell>
          <cell r="I844">
            <v>1</v>
          </cell>
          <cell r="J844">
            <v>10</v>
          </cell>
          <cell r="K844">
            <v>135.15501759350991</v>
          </cell>
          <cell r="L844">
            <v>12390</v>
          </cell>
          <cell r="M844">
            <v>4356</v>
          </cell>
          <cell r="N844">
            <v>893</v>
          </cell>
        </row>
        <row r="845">
          <cell r="B845">
            <v>836</v>
          </cell>
          <cell r="C845" t="str">
            <v>3513 - NEW HEIGHTS CS OF BROCKTON Charter School - BROCKTON pupils</v>
          </cell>
          <cell r="D845">
            <v>3513044044</v>
          </cell>
          <cell r="E845">
            <v>3513</v>
          </cell>
          <cell r="F845">
            <v>44</v>
          </cell>
          <cell r="G845">
            <v>44</v>
          </cell>
          <cell r="H845">
            <v>1</v>
          </cell>
          <cell r="I845">
            <v>1</v>
          </cell>
          <cell r="J845">
            <v>10</v>
          </cell>
          <cell r="K845">
            <v>102.2905173036915</v>
          </cell>
          <cell r="L845">
            <v>11361</v>
          </cell>
          <cell r="M845">
            <v>260</v>
          </cell>
          <cell r="N845">
            <v>893</v>
          </cell>
        </row>
        <row r="846">
          <cell r="B846">
            <v>837</v>
          </cell>
          <cell r="C846" t="str">
            <v>3513 - NEW HEIGHTS CS OF BROCKTON Charter School - RANDOLPH pupils</v>
          </cell>
          <cell r="D846">
            <v>3513044244</v>
          </cell>
          <cell r="E846">
            <v>3513</v>
          </cell>
          <cell r="F846">
            <v>44</v>
          </cell>
          <cell r="G846">
            <v>244</v>
          </cell>
          <cell r="H846">
            <v>1</v>
          </cell>
          <cell r="I846">
            <v>1</v>
          </cell>
          <cell r="J846">
            <v>7</v>
          </cell>
          <cell r="K846">
            <v>140.51894054759615</v>
          </cell>
          <cell r="L846">
            <v>10238</v>
          </cell>
          <cell r="M846">
            <v>4148</v>
          </cell>
          <cell r="N846">
            <v>893</v>
          </cell>
        </row>
        <row r="847">
          <cell r="B847">
            <v>838</v>
          </cell>
          <cell r="C847" t="str">
            <v>3513 - NEW HEIGHTS CS OF BROCKTON Charter School - TAUNTON pupils</v>
          </cell>
          <cell r="D847">
            <v>3513044293</v>
          </cell>
          <cell r="E847">
            <v>3513</v>
          </cell>
          <cell r="F847">
            <v>44</v>
          </cell>
          <cell r="G847">
            <v>293</v>
          </cell>
          <cell r="H847">
            <v>1</v>
          </cell>
          <cell r="I847">
            <v>1</v>
          </cell>
          <cell r="J847">
            <v>8</v>
          </cell>
          <cell r="K847">
            <v>108.58755111986986</v>
          </cell>
          <cell r="L847">
            <v>9985</v>
          </cell>
          <cell r="M847">
            <v>857</v>
          </cell>
          <cell r="N847">
            <v>893</v>
          </cell>
        </row>
        <row r="848">
          <cell r="B848">
            <v>839</v>
          </cell>
          <cell r="C848" t="str">
            <v>3514 - LIBERTAS ACADEMY Charter School - CHICOPEE pupils</v>
          </cell>
          <cell r="D848">
            <v>3514281061</v>
          </cell>
          <cell r="E848">
            <v>3514</v>
          </cell>
          <cell r="F848">
            <v>281</v>
          </cell>
          <cell r="G848">
            <v>61</v>
          </cell>
          <cell r="H848">
            <v>1</v>
          </cell>
          <cell r="I848">
            <v>1</v>
          </cell>
          <cell r="J848">
            <v>10</v>
          </cell>
          <cell r="K848">
            <v>104.17811902781213</v>
          </cell>
          <cell r="L848">
            <v>11577</v>
          </cell>
          <cell r="M848">
            <v>484</v>
          </cell>
          <cell r="N848">
            <v>893</v>
          </cell>
        </row>
        <row r="849">
          <cell r="B849">
            <v>840</v>
          </cell>
          <cell r="C849" t="str">
            <v>3514 - LIBERTAS ACADEMY Charter School - SPRINGFIELD pupils</v>
          </cell>
          <cell r="D849">
            <v>3514281281</v>
          </cell>
          <cell r="E849">
            <v>3514</v>
          </cell>
          <cell r="F849">
            <v>281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100.15584186626228</v>
          </cell>
          <cell r="L849">
            <v>12909</v>
          </cell>
          <cell r="M849">
            <v>20</v>
          </cell>
          <cell r="N849">
            <v>893</v>
          </cell>
        </row>
        <row r="850">
          <cell r="B850">
            <v>841</v>
          </cell>
          <cell r="C850" t="str">
            <v>3515 - OLD STURBRIDGE ACADEMY  Charter School - BRIMFIELD pupils</v>
          </cell>
          <cell r="D850">
            <v>3515287043</v>
          </cell>
          <cell r="E850">
            <v>3515</v>
          </cell>
          <cell r="F850">
            <v>287</v>
          </cell>
          <cell r="G850">
            <v>43</v>
          </cell>
          <cell r="H850">
            <v>1</v>
          </cell>
          <cell r="I850">
            <v>1</v>
          </cell>
          <cell r="J850">
            <v>1</v>
          </cell>
          <cell r="K850">
            <v>153.22512074978573</v>
          </cell>
          <cell r="L850">
            <v>8749</v>
          </cell>
          <cell r="M850">
            <v>4657</v>
          </cell>
          <cell r="N850">
            <v>893</v>
          </cell>
        </row>
        <row r="851">
          <cell r="B851">
            <v>842</v>
          </cell>
          <cell r="C851" t="str">
            <v>3515 - OLD STURBRIDGE ACADEMY  Charter School - BROOKFIELD pupils</v>
          </cell>
          <cell r="D851">
            <v>3515287045</v>
          </cell>
          <cell r="E851">
            <v>3515</v>
          </cell>
          <cell r="F851">
            <v>287</v>
          </cell>
          <cell r="G851">
            <v>45</v>
          </cell>
          <cell r="H851">
            <v>1</v>
          </cell>
          <cell r="I851">
            <v>1</v>
          </cell>
          <cell r="J851">
            <v>1</v>
          </cell>
          <cell r="K851">
            <v>135.2640751782088</v>
          </cell>
          <cell r="L851">
            <v>8727</v>
          </cell>
          <cell r="M851">
            <v>3077</v>
          </cell>
          <cell r="N851">
            <v>893</v>
          </cell>
        </row>
        <row r="852">
          <cell r="B852">
            <v>843</v>
          </cell>
          <cell r="C852" t="str">
            <v>3515 - OLD STURBRIDGE ACADEMY  Charter School - HOLLAND pupils</v>
          </cell>
          <cell r="D852">
            <v>3515287135</v>
          </cell>
          <cell r="E852">
            <v>3515</v>
          </cell>
          <cell r="F852">
            <v>287</v>
          </cell>
          <cell r="G852">
            <v>135</v>
          </cell>
          <cell r="H852">
            <v>1</v>
          </cell>
          <cell r="I852">
            <v>1</v>
          </cell>
          <cell r="J852">
            <v>10</v>
          </cell>
          <cell r="K852">
            <v>161.15130356065097</v>
          </cell>
          <cell r="L852">
            <v>12729</v>
          </cell>
          <cell r="M852">
            <v>7784</v>
          </cell>
          <cell r="N852">
            <v>893</v>
          </cell>
        </row>
        <row r="853">
          <cell r="B853">
            <v>844</v>
          </cell>
          <cell r="C853" t="str">
            <v>3515 - OLD STURBRIDGE ACADEMY  Charter School - MONSON pupils</v>
          </cell>
          <cell r="D853">
            <v>3515287191</v>
          </cell>
          <cell r="E853">
            <v>3515</v>
          </cell>
          <cell r="F853">
            <v>287</v>
          </cell>
          <cell r="G853">
            <v>191</v>
          </cell>
          <cell r="H853">
            <v>1</v>
          </cell>
          <cell r="I853">
            <v>1</v>
          </cell>
          <cell r="J853">
            <v>4</v>
          </cell>
          <cell r="K853">
            <v>135.16822993331189</v>
          </cell>
          <cell r="L853">
            <v>9393</v>
          </cell>
          <cell r="M853">
            <v>3303</v>
          </cell>
          <cell r="N853">
            <v>893</v>
          </cell>
        </row>
        <row r="854">
          <cell r="B854">
            <v>845</v>
          </cell>
          <cell r="C854" t="str">
            <v>3515 - OLD STURBRIDGE ACADEMY  Charter School - NORTH BROOKFIELD pupils</v>
          </cell>
          <cell r="D854">
            <v>3515287215</v>
          </cell>
          <cell r="E854">
            <v>3515</v>
          </cell>
          <cell r="F854">
            <v>287</v>
          </cell>
          <cell r="G854">
            <v>215</v>
          </cell>
          <cell r="H854">
            <v>1</v>
          </cell>
          <cell r="I854">
            <v>1</v>
          </cell>
          <cell r="J854">
            <v>7</v>
          </cell>
          <cell r="K854">
            <v>119.14209416074246</v>
          </cell>
          <cell r="L854">
            <v>9998</v>
          </cell>
          <cell r="M854">
            <v>1914</v>
          </cell>
          <cell r="N854">
            <v>893</v>
          </cell>
        </row>
        <row r="855">
          <cell r="B855">
            <v>846</v>
          </cell>
          <cell r="C855" t="str">
            <v>3515 - OLD STURBRIDGE ACADEMY  Charter School - PALMER pupils</v>
          </cell>
          <cell r="D855">
            <v>3515287227</v>
          </cell>
          <cell r="E855">
            <v>3515</v>
          </cell>
          <cell r="F855">
            <v>287</v>
          </cell>
          <cell r="G855">
            <v>227</v>
          </cell>
          <cell r="H855">
            <v>1</v>
          </cell>
          <cell r="I855">
            <v>1</v>
          </cell>
          <cell r="J855">
            <v>8</v>
          </cell>
          <cell r="K855">
            <v>122.3768291736733</v>
          </cell>
          <cell r="L855">
            <v>10300</v>
          </cell>
          <cell r="M855">
            <v>2305</v>
          </cell>
          <cell r="N855">
            <v>893</v>
          </cell>
        </row>
        <row r="856">
          <cell r="B856">
            <v>847</v>
          </cell>
          <cell r="C856" t="str">
            <v>3515 - OLD STURBRIDGE ACADEMY  Charter School - SOUTHBRIDGE pupils</v>
          </cell>
          <cell r="D856">
            <v>3515287277</v>
          </cell>
          <cell r="E856">
            <v>3515</v>
          </cell>
          <cell r="F856">
            <v>287</v>
          </cell>
          <cell r="G856">
            <v>277</v>
          </cell>
          <cell r="H856">
            <v>1</v>
          </cell>
          <cell r="I856">
            <v>1</v>
          </cell>
          <cell r="J856">
            <v>9</v>
          </cell>
          <cell r="K856">
            <v>102.88981528149712</v>
          </cell>
          <cell r="L856">
            <v>10799</v>
          </cell>
          <cell r="M856">
            <v>312</v>
          </cell>
          <cell r="N856">
            <v>893</v>
          </cell>
        </row>
        <row r="857">
          <cell r="B857">
            <v>848</v>
          </cell>
          <cell r="C857" t="str">
            <v>3515 - OLD STURBRIDGE ACADEMY  Charter School - STURBRIDGE pupils</v>
          </cell>
          <cell r="D857">
            <v>3515287287</v>
          </cell>
          <cell r="E857">
            <v>3515</v>
          </cell>
          <cell r="F857">
            <v>287</v>
          </cell>
          <cell r="G857">
            <v>287</v>
          </cell>
          <cell r="H857">
            <v>1</v>
          </cell>
          <cell r="I857">
            <v>1</v>
          </cell>
          <cell r="J857">
            <v>3</v>
          </cell>
          <cell r="K857">
            <v>138.19179313436507</v>
          </cell>
          <cell r="L857">
            <v>9265</v>
          </cell>
          <cell r="M857">
            <v>3538</v>
          </cell>
          <cell r="N857">
            <v>893</v>
          </cell>
        </row>
        <row r="858">
          <cell r="B858">
            <v>849</v>
          </cell>
          <cell r="C858" t="str">
            <v>3515 - OLD STURBRIDGE ACADEMY  Charter School - WALES pupils</v>
          </cell>
          <cell r="D858">
            <v>3515287306</v>
          </cell>
          <cell r="E858">
            <v>3515</v>
          </cell>
          <cell r="F858">
            <v>287</v>
          </cell>
          <cell r="G858">
            <v>306</v>
          </cell>
          <cell r="H858">
            <v>1</v>
          </cell>
          <cell r="I858">
            <v>1</v>
          </cell>
          <cell r="J858">
            <v>1</v>
          </cell>
          <cell r="K858">
            <v>132.34271020853811</v>
          </cell>
          <cell r="L858">
            <v>8749</v>
          </cell>
          <cell r="M858">
            <v>2830</v>
          </cell>
          <cell r="N858">
            <v>893</v>
          </cell>
        </row>
        <row r="859">
          <cell r="B859">
            <v>850</v>
          </cell>
          <cell r="C859" t="str">
            <v>3515 - OLD STURBRIDGE ACADEMY  Charter School - WEBSTER pupils</v>
          </cell>
          <cell r="D859">
            <v>3515287316</v>
          </cell>
          <cell r="E859">
            <v>3515</v>
          </cell>
          <cell r="F859">
            <v>287</v>
          </cell>
          <cell r="G859">
            <v>316</v>
          </cell>
          <cell r="H859">
            <v>1</v>
          </cell>
          <cell r="I859">
            <v>1</v>
          </cell>
          <cell r="J859">
            <v>10</v>
          </cell>
          <cell r="K859">
            <v>113.690356854559</v>
          </cell>
          <cell r="L859">
            <v>11342</v>
          </cell>
          <cell r="M859">
            <v>1553</v>
          </cell>
          <cell r="N859">
            <v>893</v>
          </cell>
        </row>
        <row r="860">
          <cell r="B860">
            <v>851</v>
          </cell>
          <cell r="C860" t="str">
            <v>3515 - OLD STURBRIDGE ACADEMY  Charter School - DUDLEY CHARLTON pupils</v>
          </cell>
          <cell r="D860">
            <v>3515287658</v>
          </cell>
          <cell r="E860">
            <v>3515</v>
          </cell>
          <cell r="F860">
            <v>287</v>
          </cell>
          <cell r="G860">
            <v>658</v>
          </cell>
          <cell r="H860">
            <v>1</v>
          </cell>
          <cell r="I860">
            <v>1</v>
          </cell>
          <cell r="J860">
            <v>5</v>
          </cell>
          <cell r="K860">
            <v>112.60540397994913</v>
          </cell>
          <cell r="L860">
            <v>9694</v>
          </cell>
          <cell r="M860">
            <v>1222</v>
          </cell>
          <cell r="N860">
            <v>893</v>
          </cell>
        </row>
        <row r="861">
          <cell r="B861">
            <v>852</v>
          </cell>
          <cell r="C861" t="str">
            <v>3515 - OLD STURBRIDGE ACADEMY  Charter School - SPENCER EAST BROOKFIELD pupils</v>
          </cell>
          <cell r="D861">
            <v>3515287767</v>
          </cell>
          <cell r="E861">
            <v>3515</v>
          </cell>
          <cell r="F861">
            <v>287</v>
          </cell>
          <cell r="G861">
            <v>767</v>
          </cell>
          <cell r="H861">
            <v>1</v>
          </cell>
          <cell r="I861">
            <v>1</v>
          </cell>
          <cell r="J861">
            <v>3</v>
          </cell>
          <cell r="K861">
            <v>123.08968575273136</v>
          </cell>
          <cell r="L861">
            <v>9333</v>
          </cell>
          <cell r="M861">
            <v>2155</v>
          </cell>
          <cell r="N861">
            <v>893</v>
          </cell>
        </row>
      </sheetData>
      <sheetData sheetId="3">
        <row r="10">
          <cell r="A10">
            <v>1</v>
          </cell>
          <cell r="B10" t="str">
            <v>ABINGTON</v>
          </cell>
          <cell r="C10">
            <v>1</v>
          </cell>
          <cell r="D10">
            <v>1.028</v>
          </cell>
          <cell r="E10">
            <v>5</v>
          </cell>
          <cell r="F10">
            <v>128.32500819493092</v>
          </cell>
          <cell r="G10">
            <v>10630.415125790516</v>
          </cell>
          <cell r="H10">
            <v>3011</v>
          </cell>
          <cell r="I10">
            <v>893</v>
          </cell>
          <cell r="J10">
            <v>14534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1.046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893</v>
          </cell>
          <cell r="J11">
            <v>893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5</v>
          </cell>
          <cell r="F12">
            <v>120.27484094098735</v>
          </cell>
          <cell r="G12">
            <v>10102.677131214345</v>
          </cell>
          <cell r="H12">
            <v>2048</v>
          </cell>
          <cell r="I12">
            <v>893</v>
          </cell>
          <cell r="J12">
            <v>13044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893</v>
          </cell>
          <cell r="J13">
            <v>893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140.2431269597129</v>
          </cell>
          <cell r="G14">
            <v>10953.106366286775</v>
          </cell>
          <cell r="H14">
            <v>4408</v>
          </cell>
          <cell r="I14">
            <v>893</v>
          </cell>
          <cell r="J14">
            <v>16254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893</v>
          </cell>
          <cell r="J15">
            <v>893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6</v>
          </cell>
          <cell r="F16">
            <v>138.92866251610889</v>
          </cell>
          <cell r="G16">
            <v>10387.05662420382</v>
          </cell>
          <cell r="H16">
            <v>4044</v>
          </cell>
          <cell r="I16">
            <v>893</v>
          </cell>
          <cell r="J16">
            <v>15324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8</v>
          </cell>
          <cell r="F17">
            <v>201.73624130445754</v>
          </cell>
          <cell r="G17">
            <v>10822.200162748646</v>
          </cell>
          <cell r="H17">
            <v>11010</v>
          </cell>
          <cell r="I17">
            <v>893</v>
          </cell>
          <cell r="J17">
            <v>22725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1.083</v>
          </cell>
          <cell r="E18">
            <v>2</v>
          </cell>
          <cell r="F18">
            <v>156.64405646519796</v>
          </cell>
          <cell r="G18">
            <v>10430.084590823428</v>
          </cell>
          <cell r="H18">
            <v>5908</v>
          </cell>
          <cell r="I18">
            <v>893</v>
          </cell>
          <cell r="J18">
            <v>17231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1.0349999999999999</v>
          </cell>
          <cell r="E19">
            <v>2</v>
          </cell>
          <cell r="F19">
            <v>130.76041916071867</v>
          </cell>
          <cell r="G19">
            <v>10026.437449628347</v>
          </cell>
          <cell r="H19">
            <v>3084</v>
          </cell>
          <cell r="I19">
            <v>893</v>
          </cell>
          <cell r="J19">
            <v>14003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893</v>
          </cell>
          <cell r="J20">
            <v>893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893</v>
          </cell>
          <cell r="J21">
            <v>893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15590.788666666665</v>
          </cell>
          <cell r="H22">
            <v>0</v>
          </cell>
          <cell r="I22">
            <v>893</v>
          </cell>
          <cell r="J22">
            <v>16484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1.018</v>
          </cell>
          <cell r="E23">
            <v>3</v>
          </cell>
          <cell r="F23">
            <v>133.34056606923838</v>
          </cell>
          <cell r="G23">
            <v>10207.180083820223</v>
          </cell>
          <cell r="H23">
            <v>3403</v>
          </cell>
          <cell r="I23">
            <v>893</v>
          </cell>
          <cell r="J23">
            <v>14503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13837.16</v>
          </cell>
          <cell r="H24">
            <v>0</v>
          </cell>
          <cell r="I24">
            <v>893</v>
          </cell>
          <cell r="J24">
            <v>14730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104.21860946146137</v>
          </cell>
          <cell r="G25">
            <v>11564.065731262874</v>
          </cell>
          <cell r="H25">
            <v>488</v>
          </cell>
          <cell r="I25">
            <v>893</v>
          </cell>
          <cell r="J25">
            <v>12945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128.79473601698882</v>
          </cell>
          <cell r="G26">
            <v>10289.430773547094</v>
          </cell>
          <cell r="H26">
            <v>2963</v>
          </cell>
          <cell r="I26">
            <v>893</v>
          </cell>
          <cell r="J26">
            <v>14145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9</v>
          </cell>
          <cell r="F27">
            <v>195.07122593297095</v>
          </cell>
          <cell r="G27">
            <v>11040.81823529412</v>
          </cell>
          <cell r="H27">
            <v>10497</v>
          </cell>
          <cell r="I27">
            <v>893</v>
          </cell>
          <cell r="J27">
            <v>22431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893</v>
          </cell>
          <cell r="J28">
            <v>893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8</v>
          </cell>
          <cell r="F29">
            <v>128.92053184473752</v>
          </cell>
          <cell r="G29">
            <v>11020.794423357667</v>
          </cell>
          <cell r="H29">
            <v>3187</v>
          </cell>
          <cell r="I29">
            <v>893</v>
          </cell>
          <cell r="J29">
            <v>15101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</v>
          </cell>
          <cell r="J30">
            <v>893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15860.577692307688</v>
          </cell>
          <cell r="H31">
            <v>0</v>
          </cell>
          <cell r="I31">
            <v>893</v>
          </cell>
          <cell r="J31">
            <v>16754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1.079</v>
          </cell>
          <cell r="E32">
            <v>2</v>
          </cell>
          <cell r="F32">
            <v>159.5628802686974</v>
          </cell>
          <cell r="G32">
            <v>10489.32201792559</v>
          </cell>
          <cell r="H32">
            <v>6248</v>
          </cell>
          <cell r="I32">
            <v>893</v>
          </cell>
          <cell r="J32">
            <v>17630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5</v>
          </cell>
          <cell r="F33">
            <v>122.21527927554826</v>
          </cell>
          <cell r="G33">
            <v>10180.473540955632</v>
          </cell>
          <cell r="H33">
            <v>2262</v>
          </cell>
          <cell r="I33">
            <v>893</v>
          </cell>
          <cell r="J33">
            <v>13335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134.62777226897308</v>
          </cell>
          <cell r="G34">
            <v>10232.887776824033</v>
          </cell>
          <cell r="H34">
            <v>3543</v>
          </cell>
          <cell r="I34">
            <v>893</v>
          </cell>
          <cell r="J34">
            <v>14669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1.036</v>
          </cell>
          <cell r="E35">
            <v>2</v>
          </cell>
          <cell r="F35">
            <v>127.79589792661135</v>
          </cell>
          <cell r="G35">
            <v>10140.955316408199</v>
          </cell>
          <cell r="H35">
            <v>2819</v>
          </cell>
          <cell r="I35">
            <v>893</v>
          </cell>
          <cell r="J35">
            <v>13853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5</v>
          </cell>
          <cell r="F36">
            <v>112.76319085768343</v>
          </cell>
          <cell r="G36">
            <v>9743.8789276485768</v>
          </cell>
          <cell r="H36">
            <v>1244</v>
          </cell>
          <cell r="I36">
            <v>893</v>
          </cell>
          <cell r="J36">
            <v>11881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1.024</v>
          </cell>
          <cell r="E37">
            <v>5</v>
          </cell>
          <cell r="F37">
            <v>208.50265887696096</v>
          </cell>
          <cell r="G37">
            <v>10312.274608805032</v>
          </cell>
          <cell r="H37">
            <v>11189</v>
          </cell>
          <cell r="I37">
            <v>893</v>
          </cell>
          <cell r="J37">
            <v>22394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893</v>
          </cell>
          <cell r="J38">
            <v>893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124.48565611394558</v>
          </cell>
          <cell r="G39">
            <v>10570.794427012277</v>
          </cell>
          <cell r="H39">
            <v>2588</v>
          </cell>
          <cell r="I39">
            <v>893</v>
          </cell>
          <cell r="J39">
            <v>14052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1.012</v>
          </cell>
          <cell r="E40">
            <v>4</v>
          </cell>
          <cell r="F40">
            <v>146.39182720790828</v>
          </cell>
          <cell r="G40">
            <v>10181.285842491858</v>
          </cell>
          <cell r="H40">
            <v>4723</v>
          </cell>
          <cell r="I40">
            <v>893</v>
          </cell>
          <cell r="J40">
            <v>15797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15152.3815</v>
          </cell>
          <cell r="H41">
            <v>0</v>
          </cell>
          <cell r="I41">
            <v>893</v>
          </cell>
          <cell r="J41">
            <v>16045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13837.16</v>
          </cell>
          <cell r="H42">
            <v>0</v>
          </cell>
          <cell r="I42">
            <v>893</v>
          </cell>
          <cell r="J42">
            <v>14730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1.038</v>
          </cell>
          <cell r="E43">
            <v>0</v>
          </cell>
          <cell r="F43">
            <v>0</v>
          </cell>
          <cell r="G43">
            <v>14264.24656</v>
          </cell>
          <cell r="H43">
            <v>0</v>
          </cell>
          <cell r="I43">
            <v>893</v>
          </cell>
          <cell r="J43">
            <v>15157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1.0780000000000001</v>
          </cell>
          <cell r="E44">
            <v>10</v>
          </cell>
          <cell r="F44">
            <v>135.15501759350991</v>
          </cell>
          <cell r="G44">
            <v>13362.677682002233</v>
          </cell>
          <cell r="H44">
            <v>4698</v>
          </cell>
          <cell r="I44">
            <v>893</v>
          </cell>
          <cell r="J44">
            <v>18954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144.03488372232661</v>
          </cell>
          <cell r="G45">
            <v>10485.172860647694</v>
          </cell>
          <cell r="H45">
            <v>4617</v>
          </cell>
          <cell r="I45">
            <v>893</v>
          </cell>
          <cell r="J45">
            <v>15995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1.125</v>
          </cell>
          <cell r="E46">
            <v>0</v>
          </cell>
          <cell r="F46">
            <v>0</v>
          </cell>
          <cell r="G46">
            <v>15242.050000000001</v>
          </cell>
          <cell r="H46">
            <v>0</v>
          </cell>
          <cell r="I46">
            <v>893</v>
          </cell>
          <cell r="J46">
            <v>16135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1.036</v>
          </cell>
          <cell r="E47">
            <v>1</v>
          </cell>
          <cell r="F47">
            <v>179.01225531077819</v>
          </cell>
          <cell r="G47">
            <v>9453.43310840909</v>
          </cell>
          <cell r="H47">
            <v>7469</v>
          </cell>
          <cell r="I47">
            <v>893</v>
          </cell>
          <cell r="J47">
            <v>17815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1</v>
          </cell>
          <cell r="E48">
            <v>2</v>
          </cell>
          <cell r="F48">
            <v>133.7434412796473</v>
          </cell>
          <cell r="G48">
            <v>9986.5197202797208</v>
          </cell>
          <cell r="H48">
            <v>3370</v>
          </cell>
          <cell r="I48">
            <v>893</v>
          </cell>
          <cell r="J48">
            <v>14250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1.042</v>
          </cell>
          <cell r="E49">
            <v>5</v>
          </cell>
          <cell r="F49">
            <v>126.59687867795802</v>
          </cell>
          <cell r="G49">
            <v>10631.419344501584</v>
          </cell>
          <cell r="H49">
            <v>2828</v>
          </cell>
          <cell r="I49">
            <v>893</v>
          </cell>
          <cell r="J49">
            <v>14352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6</v>
          </cell>
          <cell r="F50">
            <v>178.60471067428506</v>
          </cell>
          <cell r="G50">
            <v>10221.586624472575</v>
          </cell>
          <cell r="H50">
            <v>8035</v>
          </cell>
          <cell r="I50">
            <v>893</v>
          </cell>
          <cell r="J50">
            <v>19150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13837.159999999996</v>
          </cell>
          <cell r="H51">
            <v>0</v>
          </cell>
          <cell r="I51">
            <v>893</v>
          </cell>
          <cell r="J51">
            <v>14730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4</v>
          </cell>
          <cell r="F52">
            <v>153.22512074978573</v>
          </cell>
          <cell r="G52">
            <v>9806.6703787878778</v>
          </cell>
          <cell r="H52">
            <v>5220</v>
          </cell>
          <cell r="I52">
            <v>893</v>
          </cell>
          <cell r="J52">
            <v>15920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102.2905173036915</v>
          </cell>
          <cell r="G53">
            <v>12284.372571797174</v>
          </cell>
          <cell r="H53">
            <v>281</v>
          </cell>
          <cell r="I53">
            <v>893</v>
          </cell>
          <cell r="J53">
            <v>13458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8</v>
          </cell>
          <cell r="F54">
            <v>135.2640751782088</v>
          </cell>
          <cell r="G54">
            <v>10363.597142857145</v>
          </cell>
          <cell r="H54">
            <v>3655</v>
          </cell>
          <cell r="I54">
            <v>893</v>
          </cell>
          <cell r="J54">
            <v>14912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1.0489999999999999</v>
          </cell>
          <cell r="E55">
            <v>2</v>
          </cell>
          <cell r="F55">
            <v>175.99817874626197</v>
          </cell>
          <cell r="G55">
            <v>10386.124905016961</v>
          </cell>
          <cell r="H55">
            <v>7893</v>
          </cell>
          <cell r="I55">
            <v>893</v>
          </cell>
          <cell r="J55">
            <v>19172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13837.16</v>
          </cell>
          <cell r="H56">
            <v>0</v>
          </cell>
          <cell r="I56">
            <v>893</v>
          </cell>
          <cell r="J56">
            <v>14730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1.0900000000000001</v>
          </cell>
          <cell r="E57">
            <v>3</v>
          </cell>
          <cell r="F57">
            <v>179.47052571432869</v>
          </cell>
          <cell r="G57">
            <v>10652.607528019325</v>
          </cell>
          <cell r="H57">
            <v>8466</v>
          </cell>
          <cell r="I57">
            <v>893</v>
          </cell>
          <cell r="J57">
            <v>20012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1.095</v>
          </cell>
          <cell r="E58">
            <v>7</v>
          </cell>
          <cell r="F58">
            <v>226.55430005172397</v>
          </cell>
          <cell r="G58">
            <v>12065.782334362619</v>
          </cell>
          <cell r="H58">
            <v>15270</v>
          </cell>
          <cell r="I58">
            <v>893</v>
          </cell>
          <cell r="J58">
            <v>28229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1.0609999999999999</v>
          </cell>
          <cell r="E59">
            <v>3</v>
          </cell>
          <cell r="F59">
            <v>147.11065091538222</v>
          </cell>
          <cell r="G59">
            <v>10507.816296890631</v>
          </cell>
          <cell r="H59">
            <v>4950</v>
          </cell>
          <cell r="I59">
            <v>893</v>
          </cell>
          <cell r="J59">
            <v>16351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1.056</v>
          </cell>
          <cell r="E60">
            <v>1</v>
          </cell>
          <cell r="F60">
            <v>214.45532324123639</v>
          </cell>
          <cell r="G60">
            <v>9559.8378146782616</v>
          </cell>
          <cell r="H60">
            <v>10942</v>
          </cell>
          <cell r="I60">
            <v>893</v>
          </cell>
          <cell r="J60">
            <v>21395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1.026</v>
          </cell>
          <cell r="E61">
            <v>6</v>
          </cell>
          <cell r="F61">
            <v>130.46726260279365</v>
          </cell>
          <cell r="G61">
            <v>10594.477340436682</v>
          </cell>
          <cell r="H61">
            <v>3228</v>
          </cell>
          <cell r="I61">
            <v>893</v>
          </cell>
          <cell r="J61">
            <v>14715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16228.471818181819</v>
          </cell>
          <cell r="H62">
            <v>0</v>
          </cell>
          <cell r="I62">
            <v>893</v>
          </cell>
          <cell r="J62">
            <v>17121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13837.159999999998</v>
          </cell>
          <cell r="H63">
            <v>0</v>
          </cell>
          <cell r="I63">
            <v>893</v>
          </cell>
          <cell r="J63">
            <v>14730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893</v>
          </cell>
          <cell r="J64">
            <v>893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1.002</v>
          </cell>
          <cell r="E65">
            <v>3</v>
          </cell>
          <cell r="F65">
            <v>138.84864594176196</v>
          </cell>
          <cell r="G65">
            <v>9986.1853672477428</v>
          </cell>
          <cell r="H65">
            <v>3879</v>
          </cell>
          <cell r="I65">
            <v>893</v>
          </cell>
          <cell r="J65">
            <v>14758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1.034</v>
          </cell>
          <cell r="E66">
            <v>10</v>
          </cell>
          <cell r="F66">
            <v>105.08946058749589</v>
          </cell>
          <cell r="G66">
            <v>13137.504749174874</v>
          </cell>
          <cell r="H66">
            <v>669</v>
          </cell>
          <cell r="I66">
            <v>893</v>
          </cell>
          <cell r="J66">
            <v>14700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893</v>
          </cell>
          <cell r="J67">
            <v>893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13837.16</v>
          </cell>
          <cell r="H68">
            <v>0</v>
          </cell>
          <cell r="I68">
            <v>893</v>
          </cell>
          <cell r="J68">
            <v>14730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15384.479411764707</v>
          </cell>
          <cell r="H69">
            <v>0</v>
          </cell>
          <cell r="I69">
            <v>893</v>
          </cell>
          <cell r="J69">
            <v>16277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104.17811902781213</v>
          </cell>
          <cell r="G70">
            <v>12191.459040508957</v>
          </cell>
          <cell r="H70">
            <v>509</v>
          </cell>
          <cell r="I70">
            <v>893</v>
          </cell>
          <cell r="J70">
            <v>13593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893</v>
          </cell>
          <cell r="J71">
            <v>893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140.33015280721278</v>
          </cell>
          <cell r="G72">
            <v>10585.670153846153</v>
          </cell>
          <cell r="H72">
            <v>4269</v>
          </cell>
          <cell r="I72">
            <v>893</v>
          </cell>
          <cell r="J72">
            <v>15748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8</v>
          </cell>
          <cell r="F73">
            <v>115.9568547376564</v>
          </cell>
          <cell r="G73">
            <v>11248.21943948413</v>
          </cell>
          <cell r="H73">
            <v>1795</v>
          </cell>
          <cell r="I73">
            <v>893</v>
          </cell>
          <cell r="J73">
            <v>13936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1.028</v>
          </cell>
          <cell r="E74">
            <v>1</v>
          </cell>
          <cell r="F74">
            <v>158.20924992491746</v>
          </cell>
          <cell r="G74">
            <v>9813.1575055865196</v>
          </cell>
          <cell r="H74">
            <v>5712</v>
          </cell>
          <cell r="I74">
            <v>893</v>
          </cell>
          <cell r="J74">
            <v>16418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893</v>
          </cell>
          <cell r="J75">
            <v>893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1.0569999999999999</v>
          </cell>
          <cell r="E76">
            <v>1</v>
          </cell>
          <cell r="F76">
            <v>200.6216740678168</v>
          </cell>
          <cell r="G76">
            <v>9648.3015481634666</v>
          </cell>
          <cell r="H76">
            <v>9708</v>
          </cell>
          <cell r="I76">
            <v>893</v>
          </cell>
          <cell r="J76">
            <v>20249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7</v>
          </cell>
          <cell r="F77">
            <v>201.26408370147865</v>
          </cell>
          <cell r="G77">
            <v>10458.300300000001</v>
          </cell>
          <cell r="H77">
            <v>10591</v>
          </cell>
          <cell r="I77">
            <v>893</v>
          </cell>
          <cell r="J77">
            <v>21942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13837.16</v>
          </cell>
          <cell r="H78">
            <v>0</v>
          </cell>
          <cell r="I78">
            <v>893</v>
          </cell>
          <cell r="J78">
            <v>14730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15221.603684210524</v>
          </cell>
          <cell r="H79">
            <v>0</v>
          </cell>
          <cell r="I79">
            <v>893</v>
          </cell>
          <cell r="J79">
            <v>16115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151.96319392888105</v>
          </cell>
          <cell r="G80">
            <v>10052.9479778157</v>
          </cell>
          <cell r="H80">
            <v>5224</v>
          </cell>
          <cell r="I80">
            <v>893</v>
          </cell>
          <cell r="J80">
            <v>16170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123.68120093264719</v>
          </cell>
          <cell r="G81">
            <v>10322.988293956045</v>
          </cell>
          <cell r="H81">
            <v>2445</v>
          </cell>
          <cell r="I81">
            <v>893</v>
          </cell>
          <cell r="J81">
            <v>13661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1.0369999999999999</v>
          </cell>
          <cell r="E82">
            <v>5</v>
          </cell>
          <cell r="F82">
            <v>177.81218003460015</v>
          </cell>
          <cell r="G82">
            <v>10755.2580295355</v>
          </cell>
          <cell r="H82">
            <v>8369</v>
          </cell>
          <cell r="I82">
            <v>893</v>
          </cell>
          <cell r="J82">
            <v>20017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6</v>
          </cell>
          <cell r="F83">
            <v>164.95739427644392</v>
          </cell>
          <cell r="G83">
            <v>10031.563706070287</v>
          </cell>
          <cell r="H83">
            <v>6516</v>
          </cell>
          <cell r="I83">
            <v>893</v>
          </cell>
          <cell r="J83">
            <v>17441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893</v>
          </cell>
          <cell r="J84">
            <v>893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893</v>
          </cell>
          <cell r="J85">
            <v>893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121.25614969073388</v>
          </cell>
          <cell r="G86">
            <v>10074.228637071652</v>
          </cell>
          <cell r="H86">
            <v>2141</v>
          </cell>
          <cell r="I86">
            <v>893</v>
          </cell>
          <cell r="J86">
            <v>13108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1.0429999999999999</v>
          </cell>
          <cell r="E87">
            <v>1</v>
          </cell>
          <cell r="F87">
            <v>235.67771037387826</v>
          </cell>
          <cell r="G87">
            <v>9509.0461233811475</v>
          </cell>
          <cell r="H87">
            <v>12902</v>
          </cell>
          <cell r="I87">
            <v>893</v>
          </cell>
          <cell r="J87">
            <v>23304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5</v>
          </cell>
          <cell r="F88">
            <v>110.13079430637296</v>
          </cell>
          <cell r="G88">
            <v>10291.429604063556</v>
          </cell>
          <cell r="H88">
            <v>1043</v>
          </cell>
          <cell r="I88">
            <v>893</v>
          </cell>
          <cell r="J88">
            <v>12227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>
            <v>13837.16</v>
          </cell>
          <cell r="H89">
            <v>0</v>
          </cell>
          <cell r="I89">
            <v>893</v>
          </cell>
          <cell r="J89">
            <v>14730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13837.16</v>
          </cell>
          <cell r="H90">
            <v>0</v>
          </cell>
          <cell r="I90">
            <v>893</v>
          </cell>
          <cell r="J90">
            <v>14730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1.0329999999999999</v>
          </cell>
          <cell r="E91">
            <v>1</v>
          </cell>
          <cell r="F91">
            <v>131.96995162032076</v>
          </cell>
          <cell r="G91">
            <v>9995.4794535064939</v>
          </cell>
          <cell r="H91">
            <v>3196</v>
          </cell>
          <cell r="I91">
            <v>893</v>
          </cell>
          <cell r="J91">
            <v>14084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4</v>
          </cell>
          <cell r="F92">
            <v>117.30053271248913</v>
          </cell>
          <cell r="G92">
            <v>10118.062028323437</v>
          </cell>
          <cell r="H92">
            <v>1750</v>
          </cell>
          <cell r="I92">
            <v>893</v>
          </cell>
          <cell r="J92">
            <v>12761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15481.186874999999</v>
          </cell>
          <cell r="H93">
            <v>0</v>
          </cell>
          <cell r="I93">
            <v>893</v>
          </cell>
          <cell r="J93">
            <v>16374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7</v>
          </cell>
          <cell r="F94">
            <v>231.84991272745222</v>
          </cell>
          <cell r="G94">
            <v>10317.6874566474</v>
          </cell>
          <cell r="H94">
            <v>13604</v>
          </cell>
          <cell r="I94">
            <v>893</v>
          </cell>
          <cell r="J94">
            <v>24815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115.50216770040866</v>
          </cell>
          <cell r="G95">
            <v>10881.291853146855</v>
          </cell>
          <cell r="H95">
            <v>1687</v>
          </cell>
          <cell r="I95">
            <v>893</v>
          </cell>
          <cell r="J95">
            <v>13461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4</v>
          </cell>
          <cell r="F96">
            <v>138.28909328068008</v>
          </cell>
          <cell r="G96">
            <v>10256.118012560029</v>
          </cell>
          <cell r="H96">
            <v>3927</v>
          </cell>
          <cell r="I96">
            <v>893</v>
          </cell>
          <cell r="J96">
            <v>15076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130.06900598359368</v>
          </cell>
          <cell r="G97">
            <v>9967.4776608671636</v>
          </cell>
          <cell r="H97">
            <v>2997</v>
          </cell>
          <cell r="I97">
            <v>893</v>
          </cell>
          <cell r="J97">
            <v>13857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7</v>
          </cell>
          <cell r="F98">
            <v>260.91534219747746</v>
          </cell>
          <cell r="G98">
            <v>10563.062000000002</v>
          </cell>
          <cell r="H98">
            <v>16998</v>
          </cell>
          <cell r="I98">
            <v>893</v>
          </cell>
          <cell r="J98">
            <v>28454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893</v>
          </cell>
          <cell r="J99">
            <v>893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4</v>
          </cell>
          <cell r="F100">
            <v>225.947858916765</v>
          </cell>
          <cell r="G100">
            <v>9902.131025641027</v>
          </cell>
          <cell r="H100">
            <v>12472</v>
          </cell>
          <cell r="I100">
            <v>893</v>
          </cell>
          <cell r="J100">
            <v>23267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1.0329999999999999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893</v>
          </cell>
          <cell r="J101">
            <v>893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</v>
          </cell>
          <cell r="E102">
            <v>10</v>
          </cell>
          <cell r="F102">
            <v>102.86320779598445</v>
          </cell>
          <cell r="G102">
            <v>12450.756626890934</v>
          </cell>
          <cell r="H102">
            <v>356</v>
          </cell>
          <cell r="I102">
            <v>893</v>
          </cell>
          <cell r="J102">
            <v>13700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8</v>
          </cell>
          <cell r="F103">
            <v>105.14496860643989</v>
          </cell>
          <cell r="G103">
            <v>10766.286727373068</v>
          </cell>
          <cell r="H103">
            <v>554</v>
          </cell>
          <cell r="I103">
            <v>893</v>
          </cell>
          <cell r="J103">
            <v>12213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100.85507219967337</v>
          </cell>
          <cell r="G104">
            <v>12631.596985026647</v>
          </cell>
          <cell r="H104">
            <v>108</v>
          </cell>
          <cell r="I104">
            <v>893</v>
          </cell>
          <cell r="J104">
            <v>13633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154.06617459770459</v>
          </cell>
          <cell r="G105">
            <v>10952.118463350018</v>
          </cell>
          <cell r="H105">
            <v>5921</v>
          </cell>
          <cell r="I105">
            <v>893</v>
          </cell>
          <cell r="J105">
            <v>17766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100.04237931962446</v>
          </cell>
          <cell r="G106">
            <v>12093.439898240773</v>
          </cell>
          <cell r="H106">
            <v>5</v>
          </cell>
          <cell r="I106">
            <v>893</v>
          </cell>
          <cell r="J106">
            <v>12991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188.41831768478076</v>
          </cell>
          <cell r="G107">
            <v>10270.894</v>
          </cell>
          <cell r="H107">
            <v>9081</v>
          </cell>
          <cell r="I107">
            <v>893</v>
          </cell>
          <cell r="J107">
            <v>20245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1.054</v>
          </cell>
          <cell r="E108">
            <v>3</v>
          </cell>
          <cell r="F108">
            <v>157.65713110483173</v>
          </cell>
          <cell r="G108">
            <v>10489.150662906624</v>
          </cell>
          <cell r="H108">
            <v>6048</v>
          </cell>
          <cell r="I108">
            <v>893</v>
          </cell>
          <cell r="J108">
            <v>17430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1.0489999999999999</v>
          </cell>
          <cell r="E109">
            <v>8</v>
          </cell>
          <cell r="F109">
            <v>151.39112158360169</v>
          </cell>
          <cell r="G109">
            <v>11702.677558601861</v>
          </cell>
          <cell r="H109">
            <v>6014</v>
          </cell>
          <cell r="I109">
            <v>893</v>
          </cell>
          <cell r="J109">
            <v>18610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1.0529999999999999</v>
          </cell>
          <cell r="E110">
            <v>2</v>
          </cell>
          <cell r="F110">
            <v>122.88759501753377</v>
          </cell>
          <cell r="G110">
            <v>10193.545552140467</v>
          </cell>
          <cell r="H110">
            <v>2333</v>
          </cell>
          <cell r="I110">
            <v>893</v>
          </cell>
          <cell r="J110">
            <v>13420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15075.015529411763</v>
          </cell>
          <cell r="H111">
            <v>0</v>
          </cell>
          <cell r="I111">
            <v>893</v>
          </cell>
          <cell r="J111">
            <v>15968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102.57072169699519</v>
          </cell>
          <cell r="G112">
            <v>11470.432583598727</v>
          </cell>
          <cell r="H112">
            <v>295</v>
          </cell>
          <cell r="I112">
            <v>893</v>
          </cell>
          <cell r="J112">
            <v>12658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893</v>
          </cell>
          <cell r="J113">
            <v>893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134.47904242622161</v>
          </cell>
          <cell r="G114">
            <v>9762.9457164291071</v>
          </cell>
          <cell r="H114">
            <v>3366</v>
          </cell>
          <cell r="I114">
            <v>893</v>
          </cell>
          <cell r="J114">
            <v>14022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893</v>
          </cell>
          <cell r="J115">
            <v>893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1.0389999999999999</v>
          </cell>
          <cell r="E116">
            <v>8</v>
          </cell>
          <cell r="F116">
            <v>137.12622531679233</v>
          </cell>
          <cell r="G116">
            <v>11372.679910301034</v>
          </cell>
          <cell r="H116">
            <v>4222</v>
          </cell>
          <cell r="I116">
            <v>893</v>
          </cell>
          <cell r="J116">
            <v>16488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13837.16</v>
          </cell>
          <cell r="H117">
            <v>0</v>
          </cell>
          <cell r="I117">
            <v>893</v>
          </cell>
          <cell r="J117">
            <v>14730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7537</v>
          </cell>
          <cell r="H118">
            <v>0</v>
          </cell>
          <cell r="I118">
            <v>893</v>
          </cell>
          <cell r="J118">
            <v>8430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118.56462244815013</v>
          </cell>
          <cell r="G119">
            <v>9879.9745600513816</v>
          </cell>
          <cell r="H119">
            <v>1834</v>
          </cell>
          <cell r="I119">
            <v>893</v>
          </cell>
          <cell r="J119">
            <v>12607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129.43495224147398</v>
          </cell>
          <cell r="G120">
            <v>10505.774126074499</v>
          </cell>
          <cell r="H120">
            <v>3092</v>
          </cell>
          <cell r="I120">
            <v>893</v>
          </cell>
          <cell r="J120">
            <v>14491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893</v>
          </cell>
          <cell r="J121">
            <v>893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893</v>
          </cell>
          <cell r="J122">
            <v>893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9</v>
          </cell>
          <cell r="F123">
            <v>127.50484930608748</v>
          </cell>
          <cell r="G123">
            <v>11183.614359879031</v>
          </cell>
          <cell r="H123">
            <v>3076</v>
          </cell>
          <cell r="I123">
            <v>893</v>
          </cell>
          <cell r="J123">
            <v>15153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893</v>
          </cell>
          <cell r="J124">
            <v>893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15860.577692307688</v>
          </cell>
          <cell r="H125">
            <v>0</v>
          </cell>
          <cell r="I125">
            <v>893</v>
          </cell>
          <cell r="J125">
            <v>16754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4</v>
          </cell>
          <cell r="F126">
            <v>146.73290418429687</v>
          </cell>
          <cell r="G126">
            <v>10478.216761565836</v>
          </cell>
          <cell r="H126">
            <v>4897</v>
          </cell>
          <cell r="I126">
            <v>893</v>
          </cell>
          <cell r="J126">
            <v>16268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1.0229999999999999</v>
          </cell>
          <cell r="E127">
            <v>4</v>
          </cell>
          <cell r="F127">
            <v>123.25835743155824</v>
          </cell>
          <cell r="G127">
            <v>9973.9677629199359</v>
          </cell>
          <cell r="H127">
            <v>2320</v>
          </cell>
          <cell r="I127">
            <v>893</v>
          </cell>
          <cell r="J127">
            <v>13187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893</v>
          </cell>
          <cell r="J128">
            <v>893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893</v>
          </cell>
          <cell r="J129">
            <v>893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3</v>
          </cell>
          <cell r="F130">
            <v>183.64920974621785</v>
          </cell>
          <cell r="G130">
            <v>10227.428142857143</v>
          </cell>
          <cell r="H130">
            <v>8555</v>
          </cell>
          <cell r="I130">
            <v>893</v>
          </cell>
          <cell r="J130">
            <v>19675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1.0309999999999999</v>
          </cell>
          <cell r="E131">
            <v>2</v>
          </cell>
          <cell r="F131">
            <v>132.36977559289181</v>
          </cell>
          <cell r="G131">
            <v>9962.4173538689283</v>
          </cell>
          <cell r="H131">
            <v>3225</v>
          </cell>
          <cell r="I131">
            <v>893</v>
          </cell>
          <cell r="J131">
            <v>14080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13837.159999999998</v>
          </cell>
          <cell r="H132">
            <v>0</v>
          </cell>
          <cell r="I132">
            <v>893</v>
          </cell>
          <cell r="J132">
            <v>14730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13837.16</v>
          </cell>
          <cell r="H133">
            <v>0</v>
          </cell>
          <cell r="I133">
            <v>893</v>
          </cell>
          <cell r="J133">
            <v>14730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1.006</v>
          </cell>
          <cell r="E134">
            <v>1</v>
          </cell>
          <cell r="F134">
            <v>149.2121173530409</v>
          </cell>
          <cell r="G134">
            <v>9752.6593249947109</v>
          </cell>
          <cell r="H134">
            <v>4799</v>
          </cell>
          <cell r="I134">
            <v>893</v>
          </cell>
          <cell r="J134">
            <v>15445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893</v>
          </cell>
          <cell r="J135">
            <v>893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5</v>
          </cell>
          <cell r="F136">
            <v>142.03459829286703</v>
          </cell>
          <cell r="G136">
            <v>10431.160234604105</v>
          </cell>
          <cell r="H136">
            <v>4385</v>
          </cell>
          <cell r="I136">
            <v>893</v>
          </cell>
          <cell r="J136">
            <v>15709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105.08760718715354</v>
          </cell>
          <cell r="G137">
            <v>11456.836107503608</v>
          </cell>
          <cell r="H137">
            <v>583</v>
          </cell>
          <cell r="I137">
            <v>893</v>
          </cell>
          <cell r="J137">
            <v>12933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13837.16</v>
          </cell>
          <cell r="H138">
            <v>0</v>
          </cell>
          <cell r="I138">
            <v>893</v>
          </cell>
          <cell r="J138">
            <v>14730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893</v>
          </cell>
          <cell r="J139">
            <v>893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1.0409999999999999</v>
          </cell>
          <cell r="E140">
            <v>1</v>
          </cell>
          <cell r="F140">
            <v>124.67311001944172</v>
          </cell>
          <cell r="G140">
            <v>9913.1745415906444</v>
          </cell>
          <cell r="H140">
            <v>2446</v>
          </cell>
          <cell r="I140">
            <v>893</v>
          </cell>
          <cell r="J140">
            <v>13252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13837.159999999996</v>
          </cell>
          <cell r="H141">
            <v>0</v>
          </cell>
          <cell r="I141">
            <v>893</v>
          </cell>
          <cell r="J141">
            <v>14730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1.036</v>
          </cell>
          <cell r="E142">
            <v>8</v>
          </cell>
          <cell r="F142">
            <v>131.34051686962678</v>
          </cell>
          <cell r="G142">
            <v>11175.497163151911</v>
          </cell>
          <cell r="H142">
            <v>3502</v>
          </cell>
          <cell r="I142">
            <v>893</v>
          </cell>
          <cell r="J142">
            <v>15570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13837.16</v>
          </cell>
          <cell r="H143">
            <v>0</v>
          </cell>
          <cell r="I143">
            <v>893</v>
          </cell>
          <cell r="J143">
            <v>14730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9</v>
          </cell>
          <cell r="F144">
            <v>161.15130356065097</v>
          </cell>
          <cell r="G144">
            <v>10794.683765432097</v>
          </cell>
          <cell r="H144">
            <v>6601</v>
          </cell>
          <cell r="I144">
            <v>893</v>
          </cell>
          <cell r="J144">
            <v>18289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1.0429999999999999</v>
          </cell>
          <cell r="E145">
            <v>2</v>
          </cell>
          <cell r="F145">
            <v>132.80603287756807</v>
          </cell>
          <cell r="G145">
            <v>10097.50430895213</v>
          </cell>
          <cell r="H145">
            <v>3313</v>
          </cell>
          <cell r="I145">
            <v>893</v>
          </cell>
          <cell r="J145">
            <v>14304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100.16600999752472</v>
          </cell>
          <cell r="G146">
            <v>13005.842612954186</v>
          </cell>
          <cell r="H146">
            <v>22</v>
          </cell>
          <cell r="I146">
            <v>893</v>
          </cell>
          <cell r="J146">
            <v>13921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1.0269999999999999</v>
          </cell>
          <cell r="E147">
            <v>3</v>
          </cell>
          <cell r="F147">
            <v>143.62745174044696</v>
          </cell>
          <cell r="G147">
            <v>10196.143050202634</v>
          </cell>
          <cell r="H147">
            <v>4448</v>
          </cell>
          <cell r="I147">
            <v>893</v>
          </cell>
          <cell r="J147">
            <v>15537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1.1120000000000001</v>
          </cell>
          <cell r="E148">
            <v>1</v>
          </cell>
          <cell r="F148">
            <v>139.88940341861357</v>
          </cell>
          <cell r="G148">
            <v>10557.027273223794</v>
          </cell>
          <cell r="H148">
            <v>4211</v>
          </cell>
          <cell r="I148">
            <v>893</v>
          </cell>
          <cell r="J148">
            <v>15661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893</v>
          </cell>
          <cell r="J149">
            <v>893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1.0349999999999999</v>
          </cell>
          <cell r="E150">
            <v>5</v>
          </cell>
          <cell r="F150">
            <v>146.84604014260057</v>
          </cell>
          <cell r="G150">
            <v>10802.922145222219</v>
          </cell>
          <cell r="H150">
            <v>5061</v>
          </cell>
          <cell r="I150">
            <v>893</v>
          </cell>
          <cell r="J150">
            <v>16757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1.026</v>
          </cell>
          <cell r="E151">
            <v>7</v>
          </cell>
          <cell r="F151">
            <v>173.14407916140172</v>
          </cell>
          <cell r="G151">
            <v>10876.831895181238</v>
          </cell>
          <cell r="H151">
            <v>7956</v>
          </cell>
          <cell r="I151">
            <v>893</v>
          </cell>
          <cell r="J151">
            <v>19726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14889.337200000002</v>
          </cell>
          <cell r="H152">
            <v>0</v>
          </cell>
          <cell r="I152">
            <v>893</v>
          </cell>
          <cell r="J152">
            <v>15782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1.0489999999999999</v>
          </cell>
          <cell r="E153">
            <v>3</v>
          </cell>
          <cell r="F153">
            <v>150.6938890000124</v>
          </cell>
          <cell r="G153">
            <v>10428.033256729192</v>
          </cell>
          <cell r="H153">
            <v>5286</v>
          </cell>
          <cell r="I153">
            <v>893</v>
          </cell>
          <cell r="J153">
            <v>16607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1.026</v>
          </cell>
          <cell r="E154">
            <v>4</v>
          </cell>
          <cell r="F154">
            <v>130.32176112087845</v>
          </cell>
          <cell r="G154">
            <v>10011.093004256119</v>
          </cell>
          <cell r="H154">
            <v>3036</v>
          </cell>
          <cell r="I154">
            <v>893</v>
          </cell>
          <cell r="J154">
            <v>13940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16029.195833333337</v>
          </cell>
          <cell r="H155">
            <v>0</v>
          </cell>
          <cell r="I155">
            <v>893</v>
          </cell>
          <cell r="J155">
            <v>16922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>
            <v>13837.16</v>
          </cell>
          <cell r="H156">
            <v>0</v>
          </cell>
          <cell r="I156">
            <v>893</v>
          </cell>
          <cell r="J156">
            <v>14730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181.62861655693513</v>
          </cell>
          <cell r="G157">
            <v>0</v>
          </cell>
          <cell r="H157">
            <v>0</v>
          </cell>
          <cell r="I157">
            <v>893</v>
          </cell>
          <cell r="J157">
            <v>893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100.11937229101046</v>
          </cell>
          <cell r="G158">
            <v>12808.462003253087</v>
          </cell>
          <cell r="H158">
            <v>15</v>
          </cell>
          <cell r="I158">
            <v>893</v>
          </cell>
          <cell r="J158">
            <v>13716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9</v>
          </cell>
          <cell r="F159">
            <v>165.67711645811903</v>
          </cell>
          <cell r="G159">
            <v>11277.530386473429</v>
          </cell>
          <cell r="H159">
            <v>7407</v>
          </cell>
          <cell r="I159">
            <v>893</v>
          </cell>
          <cell r="J159">
            <v>19578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6</v>
          </cell>
          <cell r="F160">
            <v>121.38489941988317</v>
          </cell>
          <cell r="G160">
            <v>10787.409797468352</v>
          </cell>
          <cell r="H160">
            <v>2307</v>
          </cell>
          <cell r="I160">
            <v>893</v>
          </cell>
          <cell r="J160">
            <v>13987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7</v>
          </cell>
          <cell r="F161">
            <v>236.88017439810443</v>
          </cell>
          <cell r="G161">
            <v>10598.115691699606</v>
          </cell>
          <cell r="H161">
            <v>14507</v>
          </cell>
          <cell r="I161">
            <v>893</v>
          </cell>
          <cell r="J161">
            <v>25998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105.29114346768542</v>
          </cell>
          <cell r="G162">
            <v>11798.376975298543</v>
          </cell>
          <cell r="H162">
            <v>624</v>
          </cell>
          <cell r="I162">
            <v>893</v>
          </cell>
          <cell r="J162">
            <v>13315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6</v>
          </cell>
          <cell r="F163">
            <v>200.75372120084984</v>
          </cell>
          <cell r="G163">
            <v>10102.724174757281</v>
          </cell>
          <cell r="H163">
            <v>10179</v>
          </cell>
          <cell r="I163">
            <v>893</v>
          </cell>
          <cell r="J163">
            <v>21175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1.0840000000000001</v>
          </cell>
          <cell r="E164">
            <v>1</v>
          </cell>
          <cell r="F164">
            <v>166.19129174547902</v>
          </cell>
          <cell r="G164">
            <v>10438.823776541147</v>
          </cell>
          <cell r="H164">
            <v>6910</v>
          </cell>
          <cell r="I164">
            <v>893</v>
          </cell>
          <cell r="J164">
            <v>18242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893</v>
          </cell>
          <cell r="J165">
            <v>893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212.01086047352112</v>
          </cell>
          <cell r="G166">
            <v>9881.3698877955267</v>
          </cell>
          <cell r="H166">
            <v>11068</v>
          </cell>
          <cell r="I166">
            <v>893</v>
          </cell>
          <cell r="J166">
            <v>21842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1.022</v>
          </cell>
          <cell r="E167">
            <v>2</v>
          </cell>
          <cell r="F167">
            <v>149.26833042028539</v>
          </cell>
          <cell r="G167">
            <v>9932.7079138327081</v>
          </cell>
          <cell r="H167">
            <v>4894</v>
          </cell>
          <cell r="I167">
            <v>893</v>
          </cell>
          <cell r="J167">
            <v>15720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147.27049254316398</v>
          </cell>
          <cell r="G168">
            <v>9778.4439040616253</v>
          </cell>
          <cell r="H168">
            <v>4622</v>
          </cell>
          <cell r="I168">
            <v>893</v>
          </cell>
          <cell r="J168">
            <v>15293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102.93955979578713</v>
          </cell>
          <cell r="G169">
            <v>12255.087011245676</v>
          </cell>
          <cell r="H169">
            <v>360</v>
          </cell>
          <cell r="I169">
            <v>893</v>
          </cell>
          <cell r="J169">
            <v>13508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142.66109131154013</v>
          </cell>
          <cell r="G170">
            <v>10752.401097276263</v>
          </cell>
          <cell r="H170">
            <v>4587</v>
          </cell>
          <cell r="I170">
            <v>893</v>
          </cell>
          <cell r="J170">
            <v>16232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126.44510088488019</v>
          </cell>
          <cell r="G171">
            <v>10025.278438228439</v>
          </cell>
          <cell r="H171">
            <v>2651</v>
          </cell>
          <cell r="I171">
            <v>893</v>
          </cell>
          <cell r="J171">
            <v>13569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104.22385689606564</v>
          </cell>
          <cell r="G172">
            <v>12625.091753212768</v>
          </cell>
          <cell r="H172">
            <v>533</v>
          </cell>
          <cell r="I172">
            <v>893</v>
          </cell>
          <cell r="J172">
            <v>14051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1.036</v>
          </cell>
          <cell r="E173">
            <v>2</v>
          </cell>
          <cell r="F173">
            <v>147.62642220457292</v>
          </cell>
          <cell r="G173">
            <v>9980.0885387927956</v>
          </cell>
          <cell r="H173">
            <v>4753</v>
          </cell>
          <cell r="I173">
            <v>893</v>
          </cell>
          <cell r="J173">
            <v>15626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1.0349999999999999</v>
          </cell>
          <cell r="E174">
            <v>9</v>
          </cell>
          <cell r="F174">
            <v>105.45274261995819</v>
          </cell>
          <cell r="G174">
            <v>12035.764419431875</v>
          </cell>
          <cell r="H174">
            <v>656</v>
          </cell>
          <cell r="I174">
            <v>893</v>
          </cell>
          <cell r="J174">
            <v>13585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893</v>
          </cell>
          <cell r="J175">
            <v>893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1.0629999999999999</v>
          </cell>
          <cell r="E176">
            <v>3</v>
          </cell>
          <cell r="F176">
            <v>136.96516604398897</v>
          </cell>
          <cell r="G176">
            <v>10537.457515332319</v>
          </cell>
          <cell r="H176">
            <v>3895</v>
          </cell>
          <cell r="I176">
            <v>893</v>
          </cell>
          <cell r="J176">
            <v>15325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151.64972803674169</v>
          </cell>
          <cell r="G177">
            <v>9886.3495922208276</v>
          </cell>
          <cell r="H177">
            <v>5106</v>
          </cell>
          <cell r="I177">
            <v>893</v>
          </cell>
          <cell r="J177">
            <v>15885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150.79368128038826</v>
          </cell>
          <cell r="G178">
            <v>9890.9700221238963</v>
          </cell>
          <cell r="H178">
            <v>5024</v>
          </cell>
          <cell r="I178">
            <v>893</v>
          </cell>
          <cell r="J178">
            <v>15808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1.0549999999999999</v>
          </cell>
          <cell r="E179">
            <v>8</v>
          </cell>
          <cell r="F179">
            <v>139.06360752361022</v>
          </cell>
          <cell r="G179">
            <v>11779.143333294594</v>
          </cell>
          <cell r="H179">
            <v>4601</v>
          </cell>
          <cell r="I179">
            <v>893</v>
          </cell>
          <cell r="J179">
            <v>17273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1.0269999999999999</v>
          </cell>
          <cell r="E180">
            <v>3</v>
          </cell>
          <cell r="F180">
            <v>123.73669510574786</v>
          </cell>
          <cell r="G180">
            <v>10254.728894233504</v>
          </cell>
          <cell r="H180">
            <v>2434</v>
          </cell>
          <cell r="I180">
            <v>893</v>
          </cell>
          <cell r="J180">
            <v>13582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165.52156203448624</v>
          </cell>
          <cell r="G181">
            <v>10724.129654754695</v>
          </cell>
          <cell r="H181">
            <v>7027</v>
          </cell>
          <cell r="I181">
            <v>893</v>
          </cell>
          <cell r="J181">
            <v>18644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190.6143761248664</v>
          </cell>
          <cell r="G182">
            <v>9725.9262192393762</v>
          </cell>
          <cell r="H182">
            <v>8813</v>
          </cell>
          <cell r="I182">
            <v>893</v>
          </cell>
          <cell r="J182">
            <v>19432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1.069</v>
          </cell>
          <cell r="E183">
            <v>4</v>
          </cell>
          <cell r="F183">
            <v>139.67886828539596</v>
          </cell>
          <cell r="G183">
            <v>10776.200080021245</v>
          </cell>
          <cell r="H183">
            <v>4276</v>
          </cell>
          <cell r="I183">
            <v>893</v>
          </cell>
          <cell r="J183">
            <v>15945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1.0309999999999999</v>
          </cell>
          <cell r="E184">
            <v>1</v>
          </cell>
          <cell r="F184">
            <v>149.9565669155152</v>
          </cell>
          <cell r="G184">
            <v>9883.485708483282</v>
          </cell>
          <cell r="H184">
            <v>4937</v>
          </cell>
          <cell r="I184">
            <v>893</v>
          </cell>
          <cell r="J184">
            <v>15713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1.046</v>
          </cell>
          <cell r="E185">
            <v>7</v>
          </cell>
          <cell r="F185">
            <v>133.03185416053941</v>
          </cell>
          <cell r="G185">
            <v>11899.363152788852</v>
          </cell>
          <cell r="H185">
            <v>3931</v>
          </cell>
          <cell r="I185">
            <v>893</v>
          </cell>
          <cell r="J185">
            <v>16723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1.034</v>
          </cell>
          <cell r="E186">
            <v>2</v>
          </cell>
          <cell r="F186">
            <v>136.77725133401748</v>
          </cell>
          <cell r="G186">
            <v>10132.441074021839</v>
          </cell>
          <cell r="H186">
            <v>3726</v>
          </cell>
          <cell r="I186">
            <v>893</v>
          </cell>
          <cell r="J186">
            <v>14751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1.032</v>
          </cell>
          <cell r="E187">
            <v>3</v>
          </cell>
          <cell r="F187">
            <v>110.42171456845485</v>
          </cell>
          <cell r="G187">
            <v>10256.723837520662</v>
          </cell>
          <cell r="H187">
            <v>1069</v>
          </cell>
          <cell r="I187">
            <v>893</v>
          </cell>
          <cell r="J187">
            <v>12219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1.014</v>
          </cell>
          <cell r="E188">
            <v>0</v>
          </cell>
          <cell r="F188">
            <v>0</v>
          </cell>
          <cell r="G188">
            <v>13994.507679999999</v>
          </cell>
          <cell r="H188">
            <v>0</v>
          </cell>
          <cell r="I188">
            <v>893</v>
          </cell>
          <cell r="J188">
            <v>14888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13837.16</v>
          </cell>
          <cell r="H189">
            <v>0</v>
          </cell>
          <cell r="I189">
            <v>893</v>
          </cell>
          <cell r="J189">
            <v>14730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8</v>
          </cell>
          <cell r="F190">
            <v>106.74449559766697</v>
          </cell>
          <cell r="G190">
            <v>11377.02377179523</v>
          </cell>
          <cell r="H190">
            <v>767</v>
          </cell>
          <cell r="I190">
            <v>893</v>
          </cell>
          <cell r="J190">
            <v>13037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130.65120424154105</v>
          </cell>
          <cell r="G191">
            <v>10563.654929066313</v>
          </cell>
          <cell r="H191">
            <v>3238</v>
          </cell>
          <cell r="I191">
            <v>893</v>
          </cell>
          <cell r="J191">
            <v>14695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13837.16</v>
          </cell>
          <cell r="H192">
            <v>0</v>
          </cell>
          <cell r="I192">
            <v>893</v>
          </cell>
          <cell r="J192">
            <v>14730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</v>
          </cell>
          <cell r="E193">
            <v>2</v>
          </cell>
          <cell r="F193">
            <v>183.74554945209076</v>
          </cell>
          <cell r="G193">
            <v>9629.1435430321599</v>
          </cell>
          <cell r="H193">
            <v>8064</v>
          </cell>
          <cell r="I193">
            <v>893</v>
          </cell>
          <cell r="J193">
            <v>18586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1.034</v>
          </cell>
          <cell r="E194">
            <v>8</v>
          </cell>
          <cell r="F194">
            <v>118.73917133466134</v>
          </cell>
          <cell r="G194">
            <v>11500.073421625941</v>
          </cell>
          <cell r="H194">
            <v>2155</v>
          </cell>
          <cell r="I194">
            <v>893</v>
          </cell>
          <cell r="J194">
            <v>14548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143.69473104032178</v>
          </cell>
          <cell r="G195">
            <v>10490.238099829836</v>
          </cell>
          <cell r="H195">
            <v>4584</v>
          </cell>
          <cell r="I195">
            <v>893</v>
          </cell>
          <cell r="J195">
            <v>15967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1.0269999999999999</v>
          </cell>
          <cell r="E196">
            <v>3</v>
          </cell>
          <cell r="F196">
            <v>147.58222412671279</v>
          </cell>
          <cell r="G196">
            <v>10150.025734791841</v>
          </cell>
          <cell r="H196">
            <v>4830</v>
          </cell>
          <cell r="I196">
            <v>893</v>
          </cell>
          <cell r="J196">
            <v>15873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13837.159999999996</v>
          </cell>
          <cell r="H197">
            <v>0</v>
          </cell>
          <cell r="I197">
            <v>893</v>
          </cell>
          <cell r="J197">
            <v>14730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1.038</v>
          </cell>
          <cell r="E198">
            <v>2</v>
          </cell>
          <cell r="F198">
            <v>140.06581935816317</v>
          </cell>
          <cell r="G198">
            <v>10067.496573415046</v>
          </cell>
          <cell r="H198">
            <v>4034</v>
          </cell>
          <cell r="I198">
            <v>893</v>
          </cell>
          <cell r="J198">
            <v>14994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7756.7609090909091</v>
          </cell>
          <cell r="H199">
            <v>0</v>
          </cell>
          <cell r="I199">
            <v>893</v>
          </cell>
          <cell r="J199">
            <v>8650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6</v>
          </cell>
          <cell r="F200">
            <v>135.16822993331189</v>
          </cell>
          <cell r="G200">
            <v>10461.366488222697</v>
          </cell>
          <cell r="H200">
            <v>3679</v>
          </cell>
          <cell r="I200">
            <v>893</v>
          </cell>
          <cell r="J200">
            <v>15033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893</v>
          </cell>
          <cell r="J201">
            <v>893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893</v>
          </cell>
          <cell r="J202">
            <v>893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13837.159999999998</v>
          </cell>
          <cell r="H203">
            <v>0</v>
          </cell>
          <cell r="I203">
            <v>893</v>
          </cell>
          <cell r="J203">
            <v>14730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8568.5766666666659</v>
          </cell>
          <cell r="H204">
            <v>0</v>
          </cell>
          <cell r="I204">
            <v>893</v>
          </cell>
          <cell r="J204">
            <v>9462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3</v>
          </cell>
          <cell r="F205">
            <v>150.97623780447501</v>
          </cell>
          <cell r="G205">
            <v>9772.9048461538478</v>
          </cell>
          <cell r="H205">
            <v>4982</v>
          </cell>
          <cell r="I205">
            <v>893</v>
          </cell>
          <cell r="J205">
            <v>15648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6</v>
          </cell>
          <cell r="F206">
            <v>199.48419349482609</v>
          </cell>
          <cell r="G206">
            <v>10929.584789864033</v>
          </cell>
          <cell r="H206">
            <v>10873</v>
          </cell>
          <cell r="I206">
            <v>893</v>
          </cell>
          <cell r="J206">
            <v>22696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1.0389999999999999</v>
          </cell>
          <cell r="E207">
            <v>2</v>
          </cell>
          <cell r="F207">
            <v>140.21108373791162</v>
          </cell>
          <cell r="G207">
            <v>10156.281639000543</v>
          </cell>
          <cell r="H207">
            <v>4084</v>
          </cell>
          <cell r="I207">
            <v>893</v>
          </cell>
          <cell r="J207">
            <v>15133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1.0760000000000001</v>
          </cell>
          <cell r="E208">
            <v>1</v>
          </cell>
          <cell r="F208">
            <v>164.1464684207713</v>
          </cell>
          <cell r="G208">
            <v>10270.273693743404</v>
          </cell>
          <cell r="H208">
            <v>6588</v>
          </cell>
          <cell r="I208">
            <v>893</v>
          </cell>
          <cell r="J208">
            <v>17751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9307.0679310344822</v>
          </cell>
          <cell r="H209">
            <v>0</v>
          </cell>
          <cell r="I209">
            <v>893</v>
          </cell>
          <cell r="J209">
            <v>10200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101.6700281712929</v>
          </cell>
          <cell r="G210">
            <v>12640.520228330424</v>
          </cell>
          <cell r="H210">
            <v>211</v>
          </cell>
          <cell r="I210">
            <v>893</v>
          </cell>
          <cell r="J210">
            <v>13745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13837.16</v>
          </cell>
          <cell r="H211">
            <v>0</v>
          </cell>
          <cell r="I211">
            <v>893</v>
          </cell>
          <cell r="J211">
            <v>14730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</v>
          </cell>
          <cell r="E212">
            <v>0</v>
          </cell>
          <cell r="F212">
            <v>0</v>
          </cell>
          <cell r="G212">
            <v>14174.333600000002</v>
          </cell>
          <cell r="H212">
            <v>0</v>
          </cell>
          <cell r="I212">
            <v>893</v>
          </cell>
          <cell r="J212">
            <v>15067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159.00452885302977</v>
          </cell>
          <cell r="G213">
            <v>9788.3108744769888</v>
          </cell>
          <cell r="H213">
            <v>5776</v>
          </cell>
          <cell r="I213">
            <v>893</v>
          </cell>
          <cell r="J213">
            <v>16457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893</v>
          </cell>
          <cell r="J214">
            <v>893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>
            <v>13837.16</v>
          </cell>
          <cell r="H215">
            <v>0</v>
          </cell>
          <cell r="I215">
            <v>893</v>
          </cell>
          <cell r="J215">
            <v>14730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1.0529999999999999</v>
          </cell>
          <cell r="E216">
            <v>2</v>
          </cell>
          <cell r="F216">
            <v>164.64323654419587</v>
          </cell>
          <cell r="G216">
            <v>10604.003495667283</v>
          </cell>
          <cell r="H216">
            <v>6855</v>
          </cell>
          <cell r="I216">
            <v>893</v>
          </cell>
          <cell r="J216">
            <v>18352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</v>
          </cell>
          <cell r="E217">
            <v>1</v>
          </cell>
          <cell r="F217">
            <v>161.78797386916645</v>
          </cell>
          <cell r="G217">
            <v>9569.3387698781826</v>
          </cell>
          <cell r="H217">
            <v>5913</v>
          </cell>
          <cell r="I217">
            <v>893</v>
          </cell>
          <cell r="J217">
            <v>16375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119.27801877824361</v>
          </cell>
          <cell r="G218">
            <v>11687.698222222221</v>
          </cell>
          <cell r="H218">
            <v>2253</v>
          </cell>
          <cell r="I218">
            <v>893</v>
          </cell>
          <cell r="J218">
            <v>14834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133.85024818950822</v>
          </cell>
          <cell r="G219">
            <v>10533.285856984889</v>
          </cell>
          <cell r="H219">
            <v>3566</v>
          </cell>
          <cell r="I219">
            <v>893</v>
          </cell>
          <cell r="J219">
            <v>14992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3</v>
          </cell>
          <cell r="F220">
            <v>117.93552339841401</v>
          </cell>
          <cell r="G220">
            <v>10042.307039405818</v>
          </cell>
          <cell r="H220">
            <v>1801</v>
          </cell>
          <cell r="I220">
            <v>893</v>
          </cell>
          <cell r="J220">
            <v>12736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116.54481313367633</v>
          </cell>
          <cell r="G221">
            <v>10078.950886871509</v>
          </cell>
          <cell r="H221">
            <v>1668</v>
          </cell>
          <cell r="I221">
            <v>893</v>
          </cell>
          <cell r="J221">
            <v>12640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177.67755667876642</v>
          </cell>
          <cell r="G222">
            <v>9459.9740982587064</v>
          </cell>
          <cell r="H222">
            <v>7348</v>
          </cell>
          <cell r="I222">
            <v>893</v>
          </cell>
          <cell r="J222">
            <v>17701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118.38822265275411</v>
          </cell>
          <cell r="G223">
            <v>10575.507690582961</v>
          </cell>
          <cell r="H223">
            <v>1945</v>
          </cell>
          <cell r="I223">
            <v>893</v>
          </cell>
          <cell r="J223">
            <v>13414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119.14209416074246</v>
          </cell>
          <cell r="G224">
            <v>10600.531756978653</v>
          </cell>
          <cell r="H224">
            <v>2029</v>
          </cell>
          <cell r="I224">
            <v>893</v>
          </cell>
          <cell r="J224">
            <v>13523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893</v>
          </cell>
          <cell r="J225">
            <v>893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</v>
          </cell>
          <cell r="E226">
            <v>2</v>
          </cell>
          <cell r="F226">
            <v>143.60975270003681</v>
          </cell>
          <cell r="G226">
            <v>10271.147688833953</v>
          </cell>
          <cell r="H226">
            <v>4479</v>
          </cell>
          <cell r="I226">
            <v>893</v>
          </cell>
          <cell r="J226">
            <v>15643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4</v>
          </cell>
          <cell r="F227">
            <v>133.04164658672548</v>
          </cell>
          <cell r="G227">
            <v>10153.443229001585</v>
          </cell>
          <cell r="H227">
            <v>3355</v>
          </cell>
          <cell r="I227">
            <v>893</v>
          </cell>
          <cell r="J227">
            <v>14401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147.48758615053123</v>
          </cell>
          <cell r="G228">
            <v>9991.5060614718241</v>
          </cell>
          <cell r="H228">
            <v>4745</v>
          </cell>
          <cell r="I228">
            <v>893</v>
          </cell>
          <cell r="J228">
            <v>15630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1.052</v>
          </cell>
          <cell r="E229">
            <v>6</v>
          </cell>
          <cell r="F229">
            <v>140.70703507314281</v>
          </cell>
          <cell r="G229">
            <v>11093.762837015447</v>
          </cell>
          <cell r="H229">
            <v>4516</v>
          </cell>
          <cell r="I229">
            <v>893</v>
          </cell>
          <cell r="J229">
            <v>16503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8</v>
          </cell>
          <cell r="F230">
            <v>210.59416536311866</v>
          </cell>
          <cell r="G230">
            <v>10745.166800000001</v>
          </cell>
          <cell r="H230">
            <v>11884</v>
          </cell>
          <cell r="I230">
            <v>893</v>
          </cell>
          <cell r="J230">
            <v>23522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13837.16</v>
          </cell>
          <cell r="H231">
            <v>0</v>
          </cell>
          <cell r="I231">
            <v>893</v>
          </cell>
          <cell r="J231">
            <v>14730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107.82579629296103</v>
          </cell>
          <cell r="G232">
            <v>11259.233648208468</v>
          </cell>
          <cell r="H232">
            <v>881</v>
          </cell>
          <cell r="I232">
            <v>893</v>
          </cell>
          <cell r="J232">
            <v>13033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6</v>
          </cell>
          <cell r="F233">
            <v>215.70489717083424</v>
          </cell>
          <cell r="G233">
            <v>10242.41633187773</v>
          </cell>
          <cell r="H233">
            <v>11851</v>
          </cell>
          <cell r="I233">
            <v>893</v>
          </cell>
          <cell r="J233">
            <v>22986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893</v>
          </cell>
          <cell r="J234">
            <v>893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106.14467783362144</v>
          </cell>
          <cell r="G235">
            <v>10800.899275608375</v>
          </cell>
          <cell r="H235">
            <v>664</v>
          </cell>
          <cell r="I235">
            <v>893</v>
          </cell>
          <cell r="J235">
            <v>12358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122.3768291736733</v>
          </cell>
          <cell r="G236">
            <v>11118.78403806934</v>
          </cell>
          <cell r="H236">
            <v>2488</v>
          </cell>
          <cell r="I236">
            <v>893</v>
          </cell>
          <cell r="J236">
            <v>14500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13837.16</v>
          </cell>
          <cell r="H237">
            <v>0</v>
          </cell>
          <cell r="I237">
            <v>893</v>
          </cell>
          <cell r="J237">
            <v>14730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117.24185122474483</v>
          </cell>
          <cell r="G238">
            <v>11082.015195511731</v>
          </cell>
          <cell r="H238">
            <v>1911</v>
          </cell>
          <cell r="I238">
            <v>893</v>
          </cell>
          <cell r="J238">
            <v>13886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7</v>
          </cell>
          <cell r="F239">
            <v>212.92064992710834</v>
          </cell>
          <cell r="G239">
            <v>10354.306746987952</v>
          </cell>
          <cell r="H239">
            <v>11692</v>
          </cell>
          <cell r="I239">
            <v>893</v>
          </cell>
          <cell r="J239">
            <v>22939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1.032</v>
          </cell>
          <cell r="E240">
            <v>3</v>
          </cell>
          <cell r="F240">
            <v>122.68291080823572</v>
          </cell>
          <cell r="G240">
            <v>10371.759004465888</v>
          </cell>
          <cell r="H240">
            <v>2353</v>
          </cell>
          <cell r="I240">
            <v>893</v>
          </cell>
          <cell r="J240">
            <v>13618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893</v>
          </cell>
          <cell r="J241">
            <v>893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13837.16</v>
          </cell>
          <cell r="H242">
            <v>0</v>
          </cell>
          <cell r="I242">
            <v>893</v>
          </cell>
          <cell r="J242">
            <v>14730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9</v>
          </cell>
          <cell r="F243">
            <v>200.14375434400549</v>
          </cell>
          <cell r="G243">
            <v>11031.722714285714</v>
          </cell>
          <cell r="H243">
            <v>11048</v>
          </cell>
          <cell r="I243">
            <v>893</v>
          </cell>
          <cell r="J243">
            <v>22973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893</v>
          </cell>
          <cell r="J244">
            <v>893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121.67789978382879</v>
          </cell>
          <cell r="G245">
            <v>11779.993792644367</v>
          </cell>
          <cell r="H245">
            <v>2554</v>
          </cell>
          <cell r="I245">
            <v>893</v>
          </cell>
          <cell r="J245">
            <v>15227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13837.16</v>
          </cell>
          <cell r="H246">
            <v>0</v>
          </cell>
          <cell r="I246">
            <v>893</v>
          </cell>
          <cell r="J246">
            <v>14730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162.12939082164576</v>
          </cell>
          <cell r="G247">
            <v>9772.1723121387276</v>
          </cell>
          <cell r="H247">
            <v>6071</v>
          </cell>
          <cell r="I247">
            <v>893</v>
          </cell>
          <cell r="J247">
            <v>16736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1.0329999999999999</v>
          </cell>
          <cell r="E248">
            <v>6</v>
          </cell>
          <cell r="F248">
            <v>134.60324210309159</v>
          </cell>
          <cell r="G248">
            <v>11099.941851395088</v>
          </cell>
          <cell r="H248">
            <v>3841</v>
          </cell>
          <cell r="I248">
            <v>893</v>
          </cell>
          <cell r="J248">
            <v>15834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1.052</v>
          </cell>
          <cell r="E249">
            <v>5</v>
          </cell>
          <cell r="F249">
            <v>160.14170920305565</v>
          </cell>
          <cell r="G249">
            <v>10342.148163686637</v>
          </cell>
          <cell r="H249">
            <v>6220</v>
          </cell>
          <cell r="I249">
            <v>893</v>
          </cell>
          <cell r="J249">
            <v>17455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893</v>
          </cell>
          <cell r="J250">
            <v>893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8</v>
          </cell>
          <cell r="F251">
            <v>372.67143951434178</v>
          </cell>
          <cell r="G251">
            <v>11103.690578512396</v>
          </cell>
          <cell r="H251">
            <v>30277</v>
          </cell>
          <cell r="I251">
            <v>893</v>
          </cell>
          <cell r="J251">
            <v>42274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1.0469999999999999</v>
          </cell>
          <cell r="E252">
            <v>9</v>
          </cell>
          <cell r="F252">
            <v>123.603106514578</v>
          </cell>
          <cell r="G252">
            <v>12488.506008868042</v>
          </cell>
          <cell r="H252">
            <v>2948</v>
          </cell>
          <cell r="I252">
            <v>893</v>
          </cell>
          <cell r="J252">
            <v>16330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1.034</v>
          </cell>
          <cell r="E253">
            <v>9</v>
          </cell>
          <cell r="F253">
            <v>140.51894054759615</v>
          </cell>
          <cell r="G253">
            <v>11844.935916589331</v>
          </cell>
          <cell r="H253">
            <v>4799</v>
          </cell>
          <cell r="I253">
            <v>893</v>
          </cell>
          <cell r="J253">
            <v>17537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893</v>
          </cell>
          <cell r="J254">
            <v>893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1.0269999999999999</v>
          </cell>
          <cell r="E255">
            <v>2</v>
          </cell>
          <cell r="F255">
            <v>128.24411908010259</v>
          </cell>
          <cell r="G255">
            <v>9968.6777396884954</v>
          </cell>
          <cell r="H255">
            <v>2816</v>
          </cell>
          <cell r="I255">
            <v>893</v>
          </cell>
          <cell r="J255">
            <v>13678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893</v>
          </cell>
          <cell r="J256">
            <v>893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1.0249999999999999</v>
          </cell>
          <cell r="E257">
            <v>10</v>
          </cell>
          <cell r="F257">
            <v>109.88610158097696</v>
          </cell>
          <cell r="G257">
            <v>12240.640034849645</v>
          </cell>
          <cell r="H257">
            <v>1210</v>
          </cell>
          <cell r="I257">
            <v>893</v>
          </cell>
          <cell r="J257">
            <v>14344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7</v>
          </cell>
          <cell r="F258">
            <v>277.74398434611595</v>
          </cell>
          <cell r="G258">
            <v>10737.791764705884</v>
          </cell>
          <cell r="H258">
            <v>19086</v>
          </cell>
          <cell r="I258">
            <v>893</v>
          </cell>
          <cell r="J258">
            <v>30717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3</v>
          </cell>
          <cell r="F259">
            <v>150.17625746933143</v>
          </cell>
          <cell r="G259">
            <v>9654.7601209677414</v>
          </cell>
          <cell r="H259">
            <v>4844</v>
          </cell>
          <cell r="I259">
            <v>893</v>
          </cell>
          <cell r="J259">
            <v>15392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1.0569999999999999</v>
          </cell>
          <cell r="E260">
            <v>8</v>
          </cell>
          <cell r="F260">
            <v>122.06355188753173</v>
          </cell>
          <cell r="G260">
            <v>11346.970713710527</v>
          </cell>
          <cell r="H260">
            <v>2504</v>
          </cell>
          <cell r="I260">
            <v>893</v>
          </cell>
          <cell r="J260">
            <v>14744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1.0229999999999999</v>
          </cell>
          <cell r="E261">
            <v>6</v>
          </cell>
          <cell r="F261">
            <v>190.70506348075108</v>
          </cell>
          <cell r="G261">
            <v>10699.948615778747</v>
          </cell>
          <cell r="H261">
            <v>9705</v>
          </cell>
          <cell r="I261">
            <v>893</v>
          </cell>
          <cell r="J261">
            <v>21298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8</v>
          </cell>
          <cell r="F262">
            <v>295.33772187729085</v>
          </cell>
          <cell r="G262">
            <v>11086.074074074075</v>
          </cell>
          <cell r="H262">
            <v>21655</v>
          </cell>
          <cell r="I262">
            <v>893</v>
          </cell>
          <cell r="J262">
            <v>33634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1.0329999999999999</v>
          </cell>
          <cell r="E263">
            <v>0</v>
          </cell>
          <cell r="F263">
            <v>0</v>
          </cell>
          <cell r="G263">
            <v>14208.050959999999</v>
          </cell>
          <cell r="H263">
            <v>0</v>
          </cell>
          <cell r="I263">
            <v>893</v>
          </cell>
          <cell r="J263">
            <v>15101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893</v>
          </cell>
          <cell r="J264">
            <v>893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15221.603684210524</v>
          </cell>
          <cell r="H265">
            <v>0</v>
          </cell>
          <cell r="I265">
            <v>893</v>
          </cell>
          <cell r="J265">
            <v>16115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893</v>
          </cell>
          <cell r="J266">
            <v>893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131.92311579508396</v>
          </cell>
          <cell r="G267">
            <v>12102.836110743436</v>
          </cell>
          <cell r="H267">
            <v>3864</v>
          </cell>
          <cell r="I267">
            <v>893</v>
          </cell>
          <cell r="J267">
            <v>16860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13837.16</v>
          </cell>
          <cell r="H268">
            <v>0</v>
          </cell>
          <cell r="I268">
            <v>893</v>
          </cell>
          <cell r="J268">
            <v>14730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893</v>
          </cell>
          <cell r="J269">
            <v>893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153.14862097452979</v>
          </cell>
          <cell r="G270">
            <v>10124.994981751825</v>
          </cell>
          <cell r="H270">
            <v>5381</v>
          </cell>
          <cell r="I270">
            <v>893</v>
          </cell>
          <cell r="J270">
            <v>16399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7</v>
          </cell>
          <cell r="F271">
            <v>146.10337393977571</v>
          </cell>
          <cell r="G271">
            <v>10747.440513966481</v>
          </cell>
          <cell r="H271">
            <v>4955</v>
          </cell>
          <cell r="I271">
            <v>893</v>
          </cell>
          <cell r="J271">
            <v>16595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149.71899423617762</v>
          </cell>
          <cell r="G272">
            <v>11533.781034482759</v>
          </cell>
          <cell r="H272">
            <v>5734</v>
          </cell>
          <cell r="I272">
            <v>893</v>
          </cell>
          <cell r="J272">
            <v>18161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</v>
          </cell>
          <cell r="E273">
            <v>2</v>
          </cell>
          <cell r="F273">
            <v>145.1038168224124</v>
          </cell>
          <cell r="G273">
            <v>10069.705719179028</v>
          </cell>
          <cell r="H273">
            <v>4542</v>
          </cell>
          <cell r="I273">
            <v>893</v>
          </cell>
          <cell r="J273">
            <v>15505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155.41240317937957</v>
          </cell>
          <cell r="G274">
            <v>10061.185593812374</v>
          </cell>
          <cell r="H274">
            <v>5575</v>
          </cell>
          <cell r="I274">
            <v>893</v>
          </cell>
          <cell r="J274">
            <v>16529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1.0369999999999999</v>
          </cell>
          <cell r="E275">
            <v>2</v>
          </cell>
          <cell r="F275">
            <v>152.8971505065654</v>
          </cell>
          <cell r="G275">
            <v>10101.463345349914</v>
          </cell>
          <cell r="H275">
            <v>5343</v>
          </cell>
          <cell r="I275">
            <v>893</v>
          </cell>
          <cell r="J275">
            <v>16337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>
            <v>13837.16</v>
          </cell>
          <cell r="H276">
            <v>0</v>
          </cell>
          <cell r="I276">
            <v>893</v>
          </cell>
          <cell r="J276">
            <v>14730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13837.16</v>
          </cell>
          <cell r="H277">
            <v>0</v>
          </cell>
          <cell r="I277">
            <v>893</v>
          </cell>
          <cell r="J277">
            <v>14730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</v>
          </cell>
          <cell r="E278">
            <v>1</v>
          </cell>
          <cell r="F278">
            <v>189.27144652962286</v>
          </cell>
          <cell r="G278">
            <v>9563.3354486633652</v>
          </cell>
          <cell r="H278">
            <v>8537</v>
          </cell>
          <cell r="I278">
            <v>893</v>
          </cell>
          <cell r="J278">
            <v>18993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893</v>
          </cell>
          <cell r="J279">
            <v>893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128.0073044968203</v>
          </cell>
          <cell r="G280">
            <v>10007.832304765054</v>
          </cell>
          <cell r="H280">
            <v>2803</v>
          </cell>
          <cell r="I280">
            <v>893</v>
          </cell>
          <cell r="J280">
            <v>13704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6</v>
          </cell>
          <cell r="F281">
            <v>217.54067347951312</v>
          </cell>
          <cell r="G281">
            <v>9889.0002542372877</v>
          </cell>
          <cell r="H281">
            <v>11624</v>
          </cell>
          <cell r="I281">
            <v>893</v>
          </cell>
          <cell r="J281">
            <v>22406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126.56829983532944</v>
          </cell>
          <cell r="G282">
            <v>9895.4613113839296</v>
          </cell>
          <cell r="H282">
            <v>2629</v>
          </cell>
          <cell r="I282">
            <v>893</v>
          </cell>
          <cell r="J282">
            <v>13417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1.0349999999999999</v>
          </cell>
          <cell r="E283">
            <v>9</v>
          </cell>
          <cell r="F283">
            <v>148.3444863021623</v>
          </cell>
          <cell r="G283">
            <v>12504.465731763923</v>
          </cell>
          <cell r="H283">
            <v>6045</v>
          </cell>
          <cell r="I283">
            <v>893</v>
          </cell>
          <cell r="J283">
            <v>19442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122.5948564625986</v>
          </cell>
          <cell r="G284">
            <v>10238.832062500001</v>
          </cell>
          <cell r="H284">
            <v>2313</v>
          </cell>
          <cell r="I284">
            <v>893</v>
          </cell>
          <cell r="J284">
            <v>13445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1.0569999999999999</v>
          </cell>
          <cell r="E285">
            <v>1</v>
          </cell>
          <cell r="F285">
            <v>195.28295474556737</v>
          </cell>
          <cell r="G285">
            <v>9627.0502347980218</v>
          </cell>
          <cell r="H285">
            <v>9173</v>
          </cell>
          <cell r="I285">
            <v>893</v>
          </cell>
          <cell r="J285">
            <v>19693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102.88981528149712</v>
          </cell>
          <cell r="G286">
            <v>12416.567968885047</v>
          </cell>
          <cell r="H286">
            <v>359</v>
          </cell>
          <cell r="I286">
            <v>893</v>
          </cell>
          <cell r="J286">
            <v>13669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128.81136142908966</v>
          </cell>
          <cell r="G287">
            <v>10713.120469483569</v>
          </cell>
          <cell r="H287">
            <v>3087</v>
          </cell>
          <cell r="I287">
            <v>893</v>
          </cell>
          <cell r="J287">
            <v>14693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893</v>
          </cell>
          <cell r="J288">
            <v>893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13837.159999999998</v>
          </cell>
          <cell r="H289">
            <v>0</v>
          </cell>
          <cell r="I289">
            <v>893</v>
          </cell>
          <cell r="J289">
            <v>14730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100.15584186626228</v>
          </cell>
          <cell r="G290">
            <v>12932.051162790694</v>
          </cell>
          <cell r="H290">
            <v>20</v>
          </cell>
          <cell r="I290">
            <v>893</v>
          </cell>
          <cell r="J290">
            <v>13845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893</v>
          </cell>
          <cell r="J291">
            <v>893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893</v>
          </cell>
          <cell r="J292">
            <v>893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1.036</v>
          </cell>
          <cell r="E293">
            <v>4</v>
          </cell>
          <cell r="F293">
            <v>134.04487872407773</v>
          </cell>
          <cell r="G293">
            <v>10510.361648618969</v>
          </cell>
          <cell r="H293">
            <v>3578</v>
          </cell>
          <cell r="I293">
            <v>893</v>
          </cell>
          <cell r="J293">
            <v>14981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1.036</v>
          </cell>
          <cell r="E294">
            <v>7</v>
          </cell>
          <cell r="F294">
            <v>130.62730408470395</v>
          </cell>
          <cell r="G294">
            <v>11088.295368529887</v>
          </cell>
          <cell r="H294">
            <v>3396</v>
          </cell>
          <cell r="I294">
            <v>893</v>
          </cell>
          <cell r="J294">
            <v>15377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1.0449999999999999</v>
          </cell>
          <cell r="E295">
            <v>0</v>
          </cell>
          <cell r="F295">
            <v>0</v>
          </cell>
          <cell r="G295">
            <v>14342.920399999999</v>
          </cell>
          <cell r="H295">
            <v>0</v>
          </cell>
          <cell r="I295">
            <v>893</v>
          </cell>
          <cell r="J295">
            <v>15236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4</v>
          </cell>
          <cell r="F296">
            <v>138.19179313436507</v>
          </cell>
          <cell r="G296">
            <v>9681.72251724138</v>
          </cell>
          <cell r="H296">
            <v>3698</v>
          </cell>
          <cell r="I296">
            <v>893</v>
          </cell>
          <cell r="J296">
            <v>14273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1.036</v>
          </cell>
          <cell r="E297">
            <v>1</v>
          </cell>
          <cell r="F297">
            <v>161.07416672984743</v>
          </cell>
          <cell r="G297">
            <v>9469.3052336306646</v>
          </cell>
          <cell r="H297">
            <v>5783</v>
          </cell>
          <cell r="I297">
            <v>893</v>
          </cell>
          <cell r="J297">
            <v>16145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140.72171457160721</v>
          </cell>
          <cell r="G298">
            <v>10795.49869791667</v>
          </cell>
          <cell r="H298">
            <v>4396</v>
          </cell>
          <cell r="I298">
            <v>893</v>
          </cell>
          <cell r="J298">
            <v>16084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2</v>
          </cell>
          <cell r="F299">
            <v>131.21643936027164</v>
          </cell>
          <cell r="G299">
            <v>9754.9693227665684</v>
          </cell>
          <cell r="H299">
            <v>3045</v>
          </cell>
          <cell r="I299">
            <v>893</v>
          </cell>
          <cell r="J299">
            <v>13693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3</v>
          </cell>
          <cell r="F300">
            <v>161.06551716791969</v>
          </cell>
          <cell r="G300">
            <v>10057.962441204139</v>
          </cell>
          <cell r="H300">
            <v>6142</v>
          </cell>
          <cell r="I300">
            <v>893</v>
          </cell>
          <cell r="J300">
            <v>17093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120.72226584146432</v>
          </cell>
          <cell r="G301">
            <v>10187.794004807691</v>
          </cell>
          <cell r="H301">
            <v>2111</v>
          </cell>
          <cell r="I301">
            <v>893</v>
          </cell>
          <cell r="J301">
            <v>13192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108.58755111986986</v>
          </cell>
          <cell r="G302">
            <v>11641.935415948807</v>
          </cell>
          <cell r="H302">
            <v>1000</v>
          </cell>
          <cell r="I302">
            <v>893</v>
          </cell>
          <cell r="J302">
            <v>13535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>
            <v>13837.16</v>
          </cell>
          <cell r="H303">
            <v>0</v>
          </cell>
          <cell r="I303">
            <v>893</v>
          </cell>
          <cell r="J303">
            <v>14730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4</v>
          </cell>
          <cell r="F304">
            <v>147.82218904909098</v>
          </cell>
          <cell r="G304">
            <v>10019.359361151082</v>
          </cell>
          <cell r="H304">
            <v>4791</v>
          </cell>
          <cell r="I304">
            <v>893</v>
          </cell>
          <cell r="J304">
            <v>15703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7</v>
          </cell>
          <cell r="F305">
            <v>228.27650687529464</v>
          </cell>
          <cell r="G305">
            <v>10697.712412868632</v>
          </cell>
          <cell r="H305">
            <v>13723</v>
          </cell>
          <cell r="I305">
            <v>893</v>
          </cell>
          <cell r="J305">
            <v>25314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893</v>
          </cell>
          <cell r="J306">
            <v>893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</v>
          </cell>
          <cell r="E307">
            <v>1</v>
          </cell>
          <cell r="F307">
            <v>176.57625424530789</v>
          </cell>
          <cell r="G307">
            <v>9462.2438863084917</v>
          </cell>
          <cell r="H307">
            <v>7246</v>
          </cell>
          <cell r="I307">
            <v>893</v>
          </cell>
          <cell r="J307">
            <v>17601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893</v>
          </cell>
          <cell r="J308">
            <v>893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4</v>
          </cell>
          <cell r="F309">
            <v>306.74262370171641</v>
          </cell>
          <cell r="G309">
            <v>10075.219010416666</v>
          </cell>
          <cell r="H309">
            <v>20830</v>
          </cell>
          <cell r="I309">
            <v>893</v>
          </cell>
          <cell r="J309">
            <v>31798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136.07509882226583</v>
          </cell>
          <cell r="G310">
            <v>10028.147804726368</v>
          </cell>
          <cell r="H310">
            <v>3618</v>
          </cell>
          <cell r="I310">
            <v>893</v>
          </cell>
          <cell r="J310">
            <v>14539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8993.6410714285703</v>
          </cell>
          <cell r="H311">
            <v>0</v>
          </cell>
          <cell r="I311">
            <v>893</v>
          </cell>
          <cell r="J311">
            <v>9887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13837.16</v>
          </cell>
          <cell r="H312">
            <v>0</v>
          </cell>
          <cell r="I312">
            <v>893</v>
          </cell>
          <cell r="J312">
            <v>14730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132.98338768331678</v>
          </cell>
          <cell r="G313">
            <v>10341.318060708265</v>
          </cell>
          <cell r="H313">
            <v>3411</v>
          </cell>
          <cell r="I313">
            <v>893</v>
          </cell>
          <cell r="J313">
            <v>14645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1.056</v>
          </cell>
          <cell r="E314">
            <v>3</v>
          </cell>
          <cell r="F314">
            <v>132.61862429713631</v>
          </cell>
          <cell r="G314">
            <v>10424.134827431193</v>
          </cell>
          <cell r="H314">
            <v>3400</v>
          </cell>
          <cell r="I314">
            <v>893</v>
          </cell>
          <cell r="J314">
            <v>14717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7</v>
          </cell>
          <cell r="F315">
            <v>132.34271020853811</v>
          </cell>
          <cell r="G315">
            <v>10391.121464968153</v>
          </cell>
          <cell r="H315">
            <v>3361</v>
          </cell>
          <cell r="I315">
            <v>893</v>
          </cell>
          <cell r="J315">
            <v>14645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1.0429999999999999</v>
          </cell>
          <cell r="E316">
            <v>3</v>
          </cell>
          <cell r="F316">
            <v>138.30656115998411</v>
          </cell>
          <cell r="G316">
            <v>10243.986503810289</v>
          </cell>
          <cell r="H316">
            <v>3924</v>
          </cell>
          <cell r="I316">
            <v>893</v>
          </cell>
          <cell r="J316">
            <v>15061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1.0860000000000001</v>
          </cell>
          <cell r="E317">
            <v>8</v>
          </cell>
          <cell r="F317">
            <v>158.02832985149331</v>
          </cell>
          <cell r="G317">
            <v>12580.175839568243</v>
          </cell>
          <cell r="H317">
            <v>7300</v>
          </cell>
          <cell r="I317">
            <v>893</v>
          </cell>
          <cell r="J317">
            <v>20773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9</v>
          </cell>
          <cell r="F318">
            <v>110.63497294579048</v>
          </cell>
          <cell r="G318">
            <v>11310.051521406729</v>
          </cell>
          <cell r="H318">
            <v>1203</v>
          </cell>
          <cell r="I318">
            <v>893</v>
          </cell>
          <cell r="J318">
            <v>13406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121.45048026184848</v>
          </cell>
          <cell r="G319">
            <v>11890.407781690141</v>
          </cell>
          <cell r="H319">
            <v>2551</v>
          </cell>
          <cell r="I319">
            <v>893</v>
          </cell>
          <cell r="J319">
            <v>15334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893</v>
          </cell>
          <cell r="J320">
            <v>893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893</v>
          </cell>
          <cell r="J321">
            <v>893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13837.16</v>
          </cell>
          <cell r="H322">
            <v>0</v>
          </cell>
          <cell r="I322">
            <v>893</v>
          </cell>
          <cell r="J322">
            <v>14730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</v>
          </cell>
          <cell r="E323">
            <v>6</v>
          </cell>
          <cell r="F323">
            <v>177.58259564059279</v>
          </cell>
          <cell r="G323">
            <v>11333.296811166349</v>
          </cell>
          <cell r="H323">
            <v>8793</v>
          </cell>
          <cell r="I323">
            <v>893</v>
          </cell>
          <cell r="J323">
            <v>21019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1.034</v>
          </cell>
          <cell r="E324">
            <v>1</v>
          </cell>
          <cell r="F324">
            <v>172.01338969059293</v>
          </cell>
          <cell r="G324">
            <v>9965.5372879637307</v>
          </cell>
          <cell r="H324">
            <v>7177</v>
          </cell>
          <cell r="I324">
            <v>893</v>
          </cell>
          <cell r="J324">
            <v>18036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113.690356854559</v>
          </cell>
          <cell r="G325">
            <v>11638.416899302094</v>
          </cell>
          <cell r="H325">
            <v>1593</v>
          </cell>
          <cell r="I325">
            <v>893</v>
          </cell>
          <cell r="J325">
            <v>14124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1.0669999999999999</v>
          </cell>
          <cell r="E326">
            <v>1</v>
          </cell>
          <cell r="F326">
            <v>166.5697374828608</v>
          </cell>
          <cell r="G326">
            <v>10175.604551477432</v>
          </cell>
          <cell r="H326">
            <v>6774</v>
          </cell>
          <cell r="I326">
            <v>893</v>
          </cell>
          <cell r="J326">
            <v>17843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291.27432031991492</v>
          </cell>
          <cell r="G327">
            <v>10242.417927927929</v>
          </cell>
          <cell r="H327">
            <v>19591</v>
          </cell>
          <cell r="I327">
            <v>893</v>
          </cell>
          <cell r="J327">
            <v>30726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893</v>
          </cell>
          <cell r="J328">
            <v>893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1.0289999999999999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893</v>
          </cell>
          <cell r="J329">
            <v>893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149.13053421612042</v>
          </cell>
          <cell r="G330">
            <v>9971.3826407041888</v>
          </cell>
          <cell r="H330">
            <v>4899</v>
          </cell>
          <cell r="I330">
            <v>893</v>
          </cell>
          <cell r="J330">
            <v>15763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149.17781076048576</v>
          </cell>
          <cell r="G331">
            <v>10636.216075205644</v>
          </cell>
          <cell r="H331">
            <v>5231</v>
          </cell>
          <cell r="I331">
            <v>893</v>
          </cell>
          <cell r="J331">
            <v>16760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5</v>
          </cell>
          <cell r="F332">
            <v>135.68885296251358</v>
          </cell>
          <cell r="G332">
            <v>10217.031526066352</v>
          </cell>
          <cell r="H332">
            <v>3646</v>
          </cell>
          <cell r="I332">
            <v>893</v>
          </cell>
          <cell r="J332">
            <v>14756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15006.245777777776</v>
          </cell>
          <cell r="H333">
            <v>0</v>
          </cell>
          <cell r="I333">
            <v>893</v>
          </cell>
          <cell r="J333">
            <v>15899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8</v>
          </cell>
          <cell r="F334">
            <v>112.50144968620366</v>
          </cell>
          <cell r="G334">
            <v>11467.045518963921</v>
          </cell>
          <cell r="H334">
            <v>1434</v>
          </cell>
          <cell r="I334">
            <v>893</v>
          </cell>
          <cell r="J334">
            <v>13794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1.02</v>
          </cell>
          <cell r="E335">
            <v>1</v>
          </cell>
          <cell r="F335">
            <v>137.83726196265638</v>
          </cell>
          <cell r="G335">
            <v>9862.062967470627</v>
          </cell>
          <cell r="H335">
            <v>3732</v>
          </cell>
          <cell r="I335">
            <v>893</v>
          </cell>
          <cell r="J335">
            <v>14487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2</v>
          </cell>
          <cell r="F336">
            <v>182.37297989301882</v>
          </cell>
          <cell r="G336">
            <v>10360.231984732825</v>
          </cell>
          <cell r="H336">
            <v>8534</v>
          </cell>
          <cell r="I336">
            <v>893</v>
          </cell>
          <cell r="J336">
            <v>19787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893</v>
          </cell>
          <cell r="J337">
            <v>893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13837.16</v>
          </cell>
          <cell r="H338">
            <v>0</v>
          </cell>
          <cell r="I338">
            <v>893</v>
          </cell>
          <cell r="J338">
            <v>14730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221.21283547445722</v>
          </cell>
          <cell r="G339">
            <v>10150.484915292996</v>
          </cell>
          <cell r="H339">
            <v>12304</v>
          </cell>
          <cell r="I339">
            <v>893</v>
          </cell>
          <cell r="J339">
            <v>23347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135.47133978945146</v>
          </cell>
          <cell r="G340">
            <v>10351.705188933873</v>
          </cell>
          <cell r="H340">
            <v>3672</v>
          </cell>
          <cell r="I340">
            <v>893</v>
          </cell>
          <cell r="J340">
            <v>14917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10</v>
          </cell>
          <cell r="F341">
            <v>109.14377947973581</v>
          </cell>
          <cell r="G341">
            <v>11778.006631758404</v>
          </cell>
          <cell r="H341">
            <v>1077</v>
          </cell>
          <cell r="I341">
            <v>893</v>
          </cell>
          <cell r="J341">
            <v>13748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893</v>
          </cell>
          <cell r="J342">
            <v>893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893</v>
          </cell>
          <cell r="J343">
            <v>893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1.0589999999999999</v>
          </cell>
          <cell r="E344">
            <v>1</v>
          </cell>
          <cell r="F344">
            <v>168.44891696842467</v>
          </cell>
          <cell r="G344">
            <v>10123.699191553786</v>
          </cell>
          <cell r="H344">
            <v>6930</v>
          </cell>
          <cell r="I344">
            <v>893</v>
          </cell>
          <cell r="J344">
            <v>17947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1.038</v>
          </cell>
          <cell r="E345">
            <v>7</v>
          </cell>
          <cell r="F345">
            <v>118.87849226918041</v>
          </cell>
          <cell r="G345">
            <v>11404.61762605592</v>
          </cell>
          <cell r="H345">
            <v>2153</v>
          </cell>
          <cell r="I345">
            <v>893</v>
          </cell>
          <cell r="J345">
            <v>14451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8</v>
          </cell>
          <cell r="F346">
            <v>225.20964826675473</v>
          </cell>
          <cell r="G346">
            <v>10442.126595744679</v>
          </cell>
          <cell r="H346">
            <v>13075</v>
          </cell>
          <cell r="I346">
            <v>893</v>
          </cell>
          <cell r="J346">
            <v>24410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13837.159999999996</v>
          </cell>
          <cell r="H347">
            <v>0</v>
          </cell>
          <cell r="I347">
            <v>893</v>
          </cell>
          <cell r="J347">
            <v>14730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893</v>
          </cell>
          <cell r="J348">
            <v>893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180.2132251872784</v>
          </cell>
          <cell r="G349">
            <v>10608.691404494381</v>
          </cell>
          <cell r="H349">
            <v>8510</v>
          </cell>
          <cell r="I349">
            <v>893</v>
          </cell>
          <cell r="J349">
            <v>20012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154.56153192697178</v>
          </cell>
          <cell r="G350">
            <v>0</v>
          </cell>
          <cell r="H350">
            <v>0</v>
          </cell>
          <cell r="I350">
            <v>893</v>
          </cell>
          <cell r="J350">
            <v>893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1.0660000000000001</v>
          </cell>
          <cell r="E351">
            <v>2</v>
          </cell>
          <cell r="F351">
            <v>155.48519035698942</v>
          </cell>
          <cell r="G351">
            <v>10275.997444536324</v>
          </cell>
          <cell r="H351">
            <v>5702</v>
          </cell>
          <cell r="I351">
            <v>893</v>
          </cell>
          <cell r="J351">
            <v>16871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110.50756174730374</v>
          </cell>
          <cell r="G352">
            <v>11048.984753042234</v>
          </cell>
          <cell r="H352">
            <v>1161</v>
          </cell>
          <cell r="I352">
            <v>893</v>
          </cell>
          <cell r="J352">
            <v>13103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1.0429999999999999</v>
          </cell>
          <cell r="E353">
            <v>1</v>
          </cell>
          <cell r="F353">
            <v>133.4779921297997</v>
          </cell>
          <cell r="G353">
            <v>9973.3633294129031</v>
          </cell>
          <cell r="H353">
            <v>3339</v>
          </cell>
          <cell r="I353">
            <v>893</v>
          </cell>
          <cell r="J353">
            <v>14205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13837.159999999998</v>
          </cell>
          <cell r="H354">
            <v>0</v>
          </cell>
          <cell r="I354">
            <v>893</v>
          </cell>
          <cell r="J354">
            <v>14730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1.028</v>
          </cell>
          <cell r="E355">
            <v>7</v>
          </cell>
          <cell r="F355">
            <v>111.12532361052789</v>
          </cell>
          <cell r="G355">
            <v>11031.87601420819</v>
          </cell>
          <cell r="H355">
            <v>1227</v>
          </cell>
          <cell r="I355">
            <v>893</v>
          </cell>
          <cell r="J355">
            <v>13152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1.054</v>
          </cell>
          <cell r="E356">
            <v>6</v>
          </cell>
          <cell r="F356">
            <v>143.32171010975702</v>
          </cell>
          <cell r="G356">
            <v>11116.170431247052</v>
          </cell>
          <cell r="H356">
            <v>4816</v>
          </cell>
          <cell r="I356">
            <v>893</v>
          </cell>
          <cell r="J356">
            <v>16825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100.83096021924256</v>
          </cell>
          <cell r="G357">
            <v>12808.738626634311</v>
          </cell>
          <cell r="H357">
            <v>106</v>
          </cell>
          <cell r="I357">
            <v>893</v>
          </cell>
          <cell r="J357">
            <v>13808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5</v>
          </cell>
          <cell r="F358">
            <v>152.60157493206654</v>
          </cell>
          <cell r="G358">
            <v>10644.779439252337</v>
          </cell>
          <cell r="H358">
            <v>5599</v>
          </cell>
          <cell r="I358">
            <v>893</v>
          </cell>
          <cell r="J358">
            <v>17137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1.022</v>
          </cell>
          <cell r="E359">
            <v>3</v>
          </cell>
          <cell r="F359">
            <v>158.62332591773981</v>
          </cell>
          <cell r="G359">
            <v>9697.0250274576265</v>
          </cell>
          <cell r="H359">
            <v>5685</v>
          </cell>
          <cell r="I359">
            <v>893</v>
          </cell>
          <cell r="J359">
            <v>16275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893</v>
          </cell>
          <cell r="J360">
            <v>893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1.002</v>
          </cell>
          <cell r="E361">
            <v>1</v>
          </cell>
          <cell r="F361">
            <v>149.2121173530409</v>
          </cell>
          <cell r="G361">
            <v>9752.6593249947109</v>
          </cell>
          <cell r="H361">
            <v>4799</v>
          </cell>
          <cell r="I361">
            <v>893</v>
          </cell>
          <cell r="J361">
            <v>15445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1.038</v>
          </cell>
          <cell r="E362">
            <v>7</v>
          </cell>
          <cell r="F362">
            <v>118.87849226918041</v>
          </cell>
          <cell r="G362">
            <v>11404.61762605592</v>
          </cell>
          <cell r="H362">
            <v>2153</v>
          </cell>
          <cell r="I362">
            <v>893</v>
          </cell>
          <cell r="J362">
            <v>14451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1</v>
          </cell>
          <cell r="E363">
            <v>10</v>
          </cell>
          <cell r="F363">
            <v>127.41817335256707</v>
          </cell>
          <cell r="G363">
            <v>22780.659238095235</v>
          </cell>
          <cell r="H363">
            <v>6246</v>
          </cell>
          <cell r="I363">
            <v>893</v>
          </cell>
          <cell r="J363">
            <v>29920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1.046</v>
          </cell>
          <cell r="E364">
            <v>1</v>
          </cell>
          <cell r="F364">
            <v>140.89781789856295</v>
          </cell>
          <cell r="G364">
            <v>10149.066061063286</v>
          </cell>
          <cell r="H364">
            <v>4151</v>
          </cell>
          <cell r="I364">
            <v>893</v>
          </cell>
          <cell r="J364">
            <v>15193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</v>
          </cell>
          <cell r="E365">
            <v>10</v>
          </cell>
          <cell r="F365">
            <v>116.202393622804</v>
          </cell>
          <cell r="G365">
            <v>11291.69043736101</v>
          </cell>
          <cell r="H365">
            <v>1830</v>
          </cell>
          <cell r="I365">
            <v>893</v>
          </cell>
          <cell r="J365">
            <v>14015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</v>
          </cell>
          <cell r="E366">
            <v>6</v>
          </cell>
          <cell r="F366">
            <v>174.6057930432938</v>
          </cell>
          <cell r="G366">
            <v>11196.542470341938</v>
          </cell>
          <cell r="H366">
            <v>8353</v>
          </cell>
          <cell r="I366">
            <v>893</v>
          </cell>
          <cell r="J366">
            <v>20443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1</v>
          </cell>
          <cell r="E367">
            <v>4</v>
          </cell>
          <cell r="F367">
            <v>119.37688742281172</v>
          </cell>
          <cell r="G367">
            <v>10093.057433628317</v>
          </cell>
          <cell r="H367">
            <v>1956</v>
          </cell>
          <cell r="I367">
            <v>893</v>
          </cell>
          <cell r="J367">
            <v>12942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</v>
          </cell>
          <cell r="E368">
            <v>9</v>
          </cell>
          <cell r="F368">
            <v>109.10632598353655</v>
          </cell>
          <cell r="G368">
            <v>11211.879177215191</v>
          </cell>
          <cell r="H368">
            <v>1021</v>
          </cell>
          <cell r="I368">
            <v>893</v>
          </cell>
          <cell r="J368">
            <v>13126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</v>
          </cell>
          <cell r="E369">
            <v>6</v>
          </cell>
          <cell r="F369">
            <v>133.73337444954231</v>
          </cell>
          <cell r="G369">
            <v>10477.429810126583</v>
          </cell>
          <cell r="H369">
            <v>3534</v>
          </cell>
          <cell r="I369">
            <v>893</v>
          </cell>
          <cell r="J369">
            <v>14904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</v>
          </cell>
          <cell r="E370">
            <v>8</v>
          </cell>
          <cell r="F370">
            <v>179.48278465326524</v>
          </cell>
          <cell r="G370">
            <v>11266.434415954418</v>
          </cell>
          <cell r="H370">
            <v>8955</v>
          </cell>
          <cell r="I370">
            <v>893</v>
          </cell>
          <cell r="J370">
            <v>21114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</v>
          </cell>
          <cell r="E371">
            <v>3</v>
          </cell>
          <cell r="F371">
            <v>142.89605653336776</v>
          </cell>
          <cell r="G371">
            <v>10225.145696202531</v>
          </cell>
          <cell r="H371">
            <v>4386</v>
          </cell>
          <cell r="I371">
            <v>893</v>
          </cell>
          <cell r="J371">
            <v>15504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5</v>
          </cell>
          <cell r="F372">
            <v>118.5873553160889</v>
          </cell>
          <cell r="G372">
            <v>10282.181698005699</v>
          </cell>
          <cell r="H372">
            <v>1911</v>
          </cell>
          <cell r="I372">
            <v>893</v>
          </cell>
          <cell r="J372">
            <v>13086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1</v>
          </cell>
          <cell r="E373">
            <v>4</v>
          </cell>
          <cell r="F373">
            <v>118.87770031275855</v>
          </cell>
          <cell r="G373">
            <v>10048.638756043141</v>
          </cell>
          <cell r="H373">
            <v>1897</v>
          </cell>
          <cell r="I373">
            <v>893</v>
          </cell>
          <cell r="J373">
            <v>12839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1</v>
          </cell>
          <cell r="E374">
            <v>7</v>
          </cell>
          <cell r="F374">
            <v>196.11638607025543</v>
          </cell>
          <cell r="G374">
            <v>10186.136</v>
          </cell>
          <cell r="H374">
            <v>9791</v>
          </cell>
          <cell r="I374">
            <v>893</v>
          </cell>
          <cell r="J374">
            <v>20870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</v>
          </cell>
          <cell r="E375">
            <v>8</v>
          </cell>
          <cell r="F375">
            <v>151.53471919334612</v>
          </cell>
          <cell r="G375">
            <v>10799.484881987577</v>
          </cell>
          <cell r="H375">
            <v>5565</v>
          </cell>
          <cell r="I375">
            <v>893</v>
          </cell>
          <cell r="J375">
            <v>17257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1.0569999999999999</v>
          </cell>
          <cell r="E376">
            <v>1</v>
          </cell>
          <cell r="F376">
            <v>170.52184345338156</v>
          </cell>
          <cell r="G376">
            <v>11127.486408741472</v>
          </cell>
          <cell r="H376">
            <v>7847</v>
          </cell>
          <cell r="I376">
            <v>893</v>
          </cell>
          <cell r="J376">
            <v>19867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</v>
          </cell>
          <cell r="E377">
            <v>9</v>
          </cell>
          <cell r="F377">
            <v>142.3814474391252</v>
          </cell>
          <cell r="G377">
            <v>11243.124079835634</v>
          </cell>
          <cell r="H377">
            <v>4765</v>
          </cell>
          <cell r="I377">
            <v>893</v>
          </cell>
          <cell r="J377">
            <v>16901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</v>
          </cell>
          <cell r="E378">
            <v>4</v>
          </cell>
          <cell r="F378">
            <v>128.23761291126229</v>
          </cell>
          <cell r="G378">
            <v>10407.723108575381</v>
          </cell>
          <cell r="H378">
            <v>2939</v>
          </cell>
          <cell r="I378">
            <v>893</v>
          </cell>
          <cell r="J378">
            <v>14240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1.0429999999999999</v>
          </cell>
          <cell r="E379">
            <v>1</v>
          </cell>
          <cell r="F379">
            <v>180.03471794625858</v>
          </cell>
          <cell r="G379">
            <v>10161.501191815207</v>
          </cell>
          <cell r="H379">
            <v>8133</v>
          </cell>
          <cell r="I379">
            <v>893</v>
          </cell>
          <cell r="J379">
            <v>19188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1</v>
          </cell>
          <cell r="E380">
            <v>5</v>
          </cell>
          <cell r="F380">
            <v>112.60540397994913</v>
          </cell>
          <cell r="G380">
            <v>10316.125280212484</v>
          </cell>
          <cell r="H380">
            <v>1300</v>
          </cell>
          <cell r="I380">
            <v>893</v>
          </cell>
          <cell r="J380">
            <v>12509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1</v>
          </cell>
          <cell r="E381">
            <v>8</v>
          </cell>
          <cell r="F381">
            <v>191.59753308338264</v>
          </cell>
          <cell r="G381">
            <v>11094.998121739131</v>
          </cell>
          <cell r="H381">
            <v>10163</v>
          </cell>
          <cell r="I381">
            <v>893</v>
          </cell>
          <cell r="J381">
            <v>22151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</v>
          </cell>
          <cell r="E382">
            <v>4</v>
          </cell>
          <cell r="F382">
            <v>158.11307231167166</v>
          </cell>
          <cell r="G382">
            <v>10470.175084745764</v>
          </cell>
          <cell r="H382">
            <v>6085</v>
          </cell>
          <cell r="I382">
            <v>893</v>
          </cell>
          <cell r="J382">
            <v>17448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</v>
          </cell>
          <cell r="E383">
            <v>4</v>
          </cell>
          <cell r="F383">
            <v>118.48240028636118</v>
          </cell>
          <cell r="G383">
            <v>10076.643913196895</v>
          </cell>
          <cell r="H383">
            <v>1862</v>
          </cell>
          <cell r="I383">
            <v>893</v>
          </cell>
          <cell r="J383">
            <v>12832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</v>
          </cell>
          <cell r="E384">
            <v>6</v>
          </cell>
          <cell r="F384">
            <v>190.40428317288044</v>
          </cell>
          <cell r="G384">
            <v>10832.8924204947</v>
          </cell>
          <cell r="H384">
            <v>9793</v>
          </cell>
          <cell r="I384">
            <v>893</v>
          </cell>
          <cell r="J384">
            <v>21519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1</v>
          </cell>
          <cell r="E385">
            <v>7</v>
          </cell>
          <cell r="F385">
            <v>137.17141461292388</v>
          </cell>
          <cell r="G385">
            <v>10811.196747404845</v>
          </cell>
          <cell r="H385">
            <v>4019</v>
          </cell>
          <cell r="I385">
            <v>893</v>
          </cell>
          <cell r="J385">
            <v>15723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</v>
          </cell>
          <cell r="E386">
            <v>1</v>
          </cell>
          <cell r="F386">
            <v>147.47123209341203</v>
          </cell>
          <cell r="G386">
            <v>9711.8824778761082</v>
          </cell>
          <cell r="H386">
            <v>4610</v>
          </cell>
          <cell r="I386">
            <v>893</v>
          </cell>
          <cell r="J386">
            <v>15215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</v>
          </cell>
          <cell r="E387">
            <v>9</v>
          </cell>
          <cell r="F387">
            <v>144.46458485157859</v>
          </cell>
          <cell r="G387">
            <v>11126.026242038219</v>
          </cell>
          <cell r="H387">
            <v>4947</v>
          </cell>
          <cell r="I387">
            <v>893</v>
          </cell>
          <cell r="J387">
            <v>16966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1.036</v>
          </cell>
          <cell r="E388">
            <v>1</v>
          </cell>
          <cell r="F388">
            <v>167.18157838785223</v>
          </cell>
          <cell r="G388">
            <v>9959.6362105882363</v>
          </cell>
          <cell r="H388">
            <v>6691</v>
          </cell>
          <cell r="I388">
            <v>893</v>
          </cell>
          <cell r="J388">
            <v>17544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</v>
          </cell>
          <cell r="E389">
            <v>4</v>
          </cell>
          <cell r="F389">
            <v>134.83647291058617</v>
          </cell>
          <cell r="G389">
            <v>10144.938800134816</v>
          </cell>
          <cell r="H389">
            <v>3534</v>
          </cell>
          <cell r="I389">
            <v>893</v>
          </cell>
          <cell r="J389">
            <v>14572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1</v>
          </cell>
          <cell r="E390">
            <v>4</v>
          </cell>
          <cell r="F390">
            <v>169.81079879880855</v>
          </cell>
          <cell r="G390">
            <v>10539.369221732744</v>
          </cell>
          <cell r="H390">
            <v>7358</v>
          </cell>
          <cell r="I390">
            <v>893</v>
          </cell>
          <cell r="J390">
            <v>18790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1</v>
          </cell>
          <cell r="E391">
            <v>10</v>
          </cell>
          <cell r="F391">
            <v>183.87816395596639</v>
          </cell>
          <cell r="G391">
            <v>12449.330188679247</v>
          </cell>
          <cell r="H391">
            <v>10442</v>
          </cell>
          <cell r="I391">
            <v>893</v>
          </cell>
          <cell r="J391">
            <v>23784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1.022</v>
          </cell>
          <cell r="E392">
            <v>2</v>
          </cell>
          <cell r="F392">
            <v>129.0716594755155</v>
          </cell>
          <cell r="G392">
            <v>10321.426140802987</v>
          </cell>
          <cell r="H392">
            <v>3001</v>
          </cell>
          <cell r="I392">
            <v>893</v>
          </cell>
          <cell r="J392">
            <v>14215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1.036</v>
          </cell>
          <cell r="E393">
            <v>1</v>
          </cell>
          <cell r="F393">
            <v>156.43523176327994</v>
          </cell>
          <cell r="G393">
            <v>10981.62264493703</v>
          </cell>
          <cell r="H393">
            <v>6198</v>
          </cell>
          <cell r="I393">
            <v>893</v>
          </cell>
          <cell r="J393">
            <v>18073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1.034</v>
          </cell>
          <cell r="E394">
            <v>2</v>
          </cell>
          <cell r="F394">
            <v>176.05307712725894</v>
          </cell>
          <cell r="G394">
            <v>10033.176018588409</v>
          </cell>
          <cell r="H394">
            <v>7631</v>
          </cell>
          <cell r="I394">
            <v>893</v>
          </cell>
          <cell r="J394">
            <v>18557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1</v>
          </cell>
          <cell r="E395">
            <v>6</v>
          </cell>
          <cell r="F395">
            <v>211.08120032019769</v>
          </cell>
          <cell r="G395">
            <v>13047.87977777778</v>
          </cell>
          <cell r="H395">
            <v>14494</v>
          </cell>
          <cell r="I395">
            <v>893</v>
          </cell>
          <cell r="J395">
            <v>28435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1.04</v>
          </cell>
          <cell r="E396">
            <v>1</v>
          </cell>
          <cell r="F396">
            <v>160.78893972263728</v>
          </cell>
          <cell r="G396">
            <v>10391.859272806067</v>
          </cell>
          <cell r="H396">
            <v>6317</v>
          </cell>
          <cell r="I396">
            <v>893</v>
          </cell>
          <cell r="J396">
            <v>17602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1</v>
          </cell>
          <cell r="E397">
            <v>2</v>
          </cell>
          <cell r="F397">
            <v>148.5541805534811</v>
          </cell>
          <cell r="G397">
            <v>9767.3675448275862</v>
          </cell>
          <cell r="H397">
            <v>4742</v>
          </cell>
          <cell r="I397">
            <v>893</v>
          </cell>
          <cell r="J397">
            <v>15402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</v>
          </cell>
          <cell r="E398">
            <v>7</v>
          </cell>
          <cell r="F398">
            <v>172.88685433443374</v>
          </cell>
          <cell r="G398">
            <v>10708.884933262147</v>
          </cell>
          <cell r="H398">
            <v>7805</v>
          </cell>
          <cell r="I398">
            <v>893</v>
          </cell>
          <cell r="J398">
            <v>19407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1</v>
          </cell>
          <cell r="E399">
            <v>5</v>
          </cell>
          <cell r="F399">
            <v>180.11569628688738</v>
          </cell>
          <cell r="G399">
            <v>10255.665331465922</v>
          </cell>
          <cell r="H399">
            <v>8216</v>
          </cell>
          <cell r="I399">
            <v>893</v>
          </cell>
          <cell r="J399">
            <v>19365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1</v>
          </cell>
          <cell r="E400">
            <v>8</v>
          </cell>
          <cell r="F400">
            <v>147.59753946563984</v>
          </cell>
          <cell r="G400">
            <v>10902.973464052286</v>
          </cell>
          <cell r="H400">
            <v>5190</v>
          </cell>
          <cell r="I400">
            <v>893</v>
          </cell>
          <cell r="J400">
            <v>16986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1</v>
          </cell>
          <cell r="E401">
            <v>8</v>
          </cell>
          <cell r="F401">
            <v>121.56865433856687</v>
          </cell>
          <cell r="G401">
            <v>10732.177413127412</v>
          </cell>
          <cell r="H401">
            <v>2315</v>
          </cell>
          <cell r="I401">
            <v>893</v>
          </cell>
          <cell r="J401">
            <v>13940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1.038</v>
          </cell>
          <cell r="E402">
            <v>2</v>
          </cell>
          <cell r="F402">
            <v>128.69534004474232</v>
          </cell>
          <cell r="G402">
            <v>10076.938796795195</v>
          </cell>
          <cell r="H402">
            <v>2892</v>
          </cell>
          <cell r="I402">
            <v>893</v>
          </cell>
          <cell r="J402">
            <v>13862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</v>
          </cell>
          <cell r="E403">
            <v>9</v>
          </cell>
          <cell r="F403">
            <v>112.79663789968846</v>
          </cell>
          <cell r="G403">
            <v>10606.451008403363</v>
          </cell>
          <cell r="H403">
            <v>1357</v>
          </cell>
          <cell r="I403">
            <v>893</v>
          </cell>
          <cell r="J403">
            <v>12856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1</v>
          </cell>
          <cell r="E404">
            <v>2</v>
          </cell>
          <cell r="F404">
            <v>134.95709830822258</v>
          </cell>
          <cell r="G404">
            <v>10749.899655172414</v>
          </cell>
          <cell r="H404">
            <v>3758</v>
          </cell>
          <cell r="I404">
            <v>893</v>
          </cell>
          <cell r="J404">
            <v>15401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</v>
          </cell>
          <cell r="E405">
            <v>5</v>
          </cell>
          <cell r="F405">
            <v>140.01825643646589</v>
          </cell>
          <cell r="G405">
            <v>10182.492406704618</v>
          </cell>
          <cell r="H405">
            <v>4075</v>
          </cell>
          <cell r="I405">
            <v>893</v>
          </cell>
          <cell r="J405">
            <v>15150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1</v>
          </cell>
          <cell r="E406">
            <v>3</v>
          </cell>
          <cell r="F406">
            <v>140.68150743017191</v>
          </cell>
          <cell r="G406">
            <v>10320.256157849091</v>
          </cell>
          <cell r="H406">
            <v>4198</v>
          </cell>
          <cell r="I406">
            <v>893</v>
          </cell>
          <cell r="J406">
            <v>15411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1</v>
          </cell>
          <cell r="E407">
            <v>3</v>
          </cell>
          <cell r="F407">
            <v>145.4817234472099</v>
          </cell>
          <cell r="G407">
            <v>9841.0216139907279</v>
          </cell>
          <cell r="H407">
            <v>4476</v>
          </cell>
          <cell r="I407">
            <v>893</v>
          </cell>
          <cell r="J407">
            <v>15210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</v>
          </cell>
          <cell r="E408">
            <v>7</v>
          </cell>
          <cell r="F408">
            <v>172.73459178553051</v>
          </cell>
          <cell r="G408">
            <v>10476.143233618233</v>
          </cell>
          <cell r="H408">
            <v>7620</v>
          </cell>
          <cell r="I408">
            <v>893</v>
          </cell>
          <cell r="J408">
            <v>18989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</v>
          </cell>
          <cell r="E409">
            <v>7</v>
          </cell>
          <cell r="F409">
            <v>139.0691854868567</v>
          </cell>
          <cell r="G409">
            <v>10576.332244208495</v>
          </cell>
          <cell r="H409">
            <v>4132</v>
          </cell>
          <cell r="I409">
            <v>893</v>
          </cell>
          <cell r="J409">
            <v>15601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1</v>
          </cell>
          <cell r="E410">
            <v>10</v>
          </cell>
          <cell r="F410">
            <v>143.15551659593496</v>
          </cell>
          <cell r="G410">
            <v>12094.913853503183</v>
          </cell>
          <cell r="H410">
            <v>5220</v>
          </cell>
          <cell r="I410">
            <v>893</v>
          </cell>
          <cell r="J410">
            <v>18208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1.026</v>
          </cell>
          <cell r="E411">
            <v>4</v>
          </cell>
          <cell r="F411">
            <v>119.60618068336035</v>
          </cell>
          <cell r="G411">
            <v>11414.961878561229</v>
          </cell>
          <cell r="H411">
            <v>2238</v>
          </cell>
          <cell r="I411">
            <v>893</v>
          </cell>
          <cell r="J411">
            <v>14546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</v>
          </cell>
          <cell r="E412">
            <v>3</v>
          </cell>
          <cell r="F412">
            <v>126.02151152764829</v>
          </cell>
          <cell r="G412">
            <v>11201.208072653884</v>
          </cell>
          <cell r="H412">
            <v>2915</v>
          </cell>
          <cell r="I412">
            <v>893</v>
          </cell>
          <cell r="J412">
            <v>15009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1</v>
          </cell>
          <cell r="E413">
            <v>8</v>
          </cell>
          <cell r="F413">
            <v>192.96871977589416</v>
          </cell>
          <cell r="G413">
            <v>10887.288152173913</v>
          </cell>
          <cell r="H413">
            <v>10122</v>
          </cell>
          <cell r="I413">
            <v>893</v>
          </cell>
          <cell r="J413">
            <v>21902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D414">
            <v>1</v>
          </cell>
          <cell r="E414">
            <v>6</v>
          </cell>
          <cell r="F414">
            <v>134.91272861427555</v>
          </cell>
          <cell r="G414">
            <v>10880.033264462811</v>
          </cell>
          <cell r="H414">
            <v>3799</v>
          </cell>
          <cell r="I414">
            <v>893</v>
          </cell>
          <cell r="J414">
            <v>15572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</v>
          </cell>
          <cell r="E415">
            <v>7</v>
          </cell>
          <cell r="F415">
            <v>123.08968575273136</v>
          </cell>
          <cell r="G415">
            <v>11357.912334183673</v>
          </cell>
          <cell r="H415">
            <v>2623</v>
          </cell>
          <cell r="I415">
            <v>893</v>
          </cell>
          <cell r="J415">
            <v>14874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1</v>
          </cell>
          <cell r="E416">
            <v>5</v>
          </cell>
          <cell r="F416">
            <v>115.59240736560277</v>
          </cell>
          <cell r="G416">
            <v>11794.036849747476</v>
          </cell>
          <cell r="H416">
            <v>1839</v>
          </cell>
          <cell r="I416">
            <v>893</v>
          </cell>
          <cell r="J416">
            <v>14526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1.03</v>
          </cell>
          <cell r="E417">
            <v>5</v>
          </cell>
          <cell r="F417">
            <v>146.5328677475953</v>
          </cell>
          <cell r="G417">
            <v>10565.849563256786</v>
          </cell>
          <cell r="H417">
            <v>4917</v>
          </cell>
          <cell r="I417">
            <v>893</v>
          </cell>
          <cell r="J417">
            <v>16376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1</v>
          </cell>
          <cell r="E418">
            <v>5</v>
          </cell>
          <cell r="F418">
            <v>308.65660282080694</v>
          </cell>
          <cell r="G418">
            <v>10005.446054590569</v>
          </cell>
          <cell r="H418">
            <v>20877</v>
          </cell>
          <cell r="I418">
            <v>893</v>
          </cell>
          <cell r="J418">
            <v>31775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  <cell r="E419">
            <v>3</v>
          </cell>
          <cell r="F419">
            <v>118.96639274842771</v>
          </cell>
          <cell r="G419">
            <v>9869.0031867184134</v>
          </cell>
          <cell r="H419">
            <v>1872</v>
          </cell>
          <cell r="I419">
            <v>893</v>
          </cell>
          <cell r="J419">
            <v>12634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</v>
          </cell>
          <cell r="E420">
            <v>9</v>
          </cell>
          <cell r="F420">
            <v>107.4794193702499</v>
          </cell>
          <cell r="G420">
            <v>11108.414128664494</v>
          </cell>
          <cell r="H420">
            <v>831</v>
          </cell>
          <cell r="I420">
            <v>893</v>
          </cell>
          <cell r="J420">
            <v>12832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</v>
          </cell>
          <cell r="E421">
            <v>5</v>
          </cell>
          <cell r="F421">
            <v>116.48238385131049</v>
          </cell>
          <cell r="G421">
            <v>10256.763557259985</v>
          </cell>
          <cell r="H421">
            <v>1691</v>
          </cell>
          <cell r="I421">
            <v>893</v>
          </cell>
          <cell r="J421">
            <v>12841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1.0549999999999999</v>
          </cell>
          <cell r="E422">
            <v>8</v>
          </cell>
          <cell r="F422">
            <v>104.22376187471876</v>
          </cell>
          <cell r="G422">
            <v>17511.07566061151</v>
          </cell>
          <cell r="H422">
            <v>740</v>
          </cell>
          <cell r="I422">
            <v>893</v>
          </cell>
          <cell r="J422">
            <v>19144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1</v>
          </cell>
          <cell r="E423">
            <v>3</v>
          </cell>
          <cell r="F423">
            <v>109.77912784099533</v>
          </cell>
          <cell r="G423">
            <v>15569.808056451615</v>
          </cell>
          <cell r="H423">
            <v>1523</v>
          </cell>
          <cell r="I423">
            <v>893</v>
          </cell>
          <cell r="J423">
            <v>17986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1.0609999999999999</v>
          </cell>
          <cell r="E424">
            <v>6</v>
          </cell>
          <cell r="F424">
            <v>121.50842168860775</v>
          </cell>
          <cell r="G424">
            <v>16981.157956616451</v>
          </cell>
          <cell r="H424">
            <v>3652</v>
          </cell>
          <cell r="I424">
            <v>893</v>
          </cell>
          <cell r="J424">
            <v>21526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1</v>
          </cell>
          <cell r="E425">
            <v>6</v>
          </cell>
          <cell r="F425">
            <v>102.31113780964118</v>
          </cell>
          <cell r="G425">
            <v>16229.990384905659</v>
          </cell>
          <cell r="H425">
            <v>375</v>
          </cell>
          <cell r="I425">
            <v>893</v>
          </cell>
          <cell r="J425">
            <v>17498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1</v>
          </cell>
          <cell r="E426">
            <v>9</v>
          </cell>
          <cell r="F426">
            <v>131.57072728063673</v>
          </cell>
          <cell r="G426">
            <v>16886.503976311335</v>
          </cell>
          <cell r="H426">
            <v>5331</v>
          </cell>
          <cell r="I426">
            <v>893</v>
          </cell>
          <cell r="J426">
            <v>23111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</v>
          </cell>
          <cell r="E427">
            <v>6</v>
          </cell>
          <cell r="F427">
            <v>111.09191420733305</v>
          </cell>
          <cell r="G427">
            <v>16205.336657534248</v>
          </cell>
          <cell r="H427">
            <v>1797</v>
          </cell>
          <cell r="I427">
            <v>893</v>
          </cell>
          <cell r="J427">
            <v>18895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1</v>
          </cell>
          <cell r="E428">
            <v>9</v>
          </cell>
          <cell r="F428">
            <v>125.7924090736181</v>
          </cell>
          <cell r="G428">
            <v>16898.762668161435</v>
          </cell>
          <cell r="H428">
            <v>4359</v>
          </cell>
          <cell r="I428">
            <v>893</v>
          </cell>
          <cell r="J428">
            <v>22151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1</v>
          </cell>
          <cell r="E429">
            <v>8</v>
          </cell>
          <cell r="F429">
            <v>102.73473661737162</v>
          </cell>
          <cell r="G429">
            <v>16685.865082530949</v>
          </cell>
          <cell r="H429">
            <v>456</v>
          </cell>
          <cell r="I429">
            <v>893</v>
          </cell>
          <cell r="J429">
            <v>18035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1.083</v>
          </cell>
          <cell r="E430">
            <v>10</v>
          </cell>
          <cell r="F430">
            <v>104.91924318226407</v>
          </cell>
          <cell r="G430">
            <v>18941.556540006477</v>
          </cell>
          <cell r="H430">
            <v>932</v>
          </cell>
          <cell r="I430">
            <v>893</v>
          </cell>
          <cell r="J430">
            <v>20767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1</v>
          </cell>
          <cell r="E431">
            <v>9</v>
          </cell>
          <cell r="F431">
            <v>102.29616599502201</v>
          </cell>
          <cell r="G431">
            <v>16896.134410946201</v>
          </cell>
          <cell r="H431">
            <v>388</v>
          </cell>
          <cell r="I431">
            <v>893</v>
          </cell>
          <cell r="J431">
            <v>18177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</v>
          </cell>
          <cell r="E432">
            <v>10</v>
          </cell>
          <cell r="F432">
            <v>101.22638612810346</v>
          </cell>
          <cell r="G432">
            <v>17187.868329782701</v>
          </cell>
          <cell r="H432">
            <v>211</v>
          </cell>
          <cell r="I432">
            <v>893</v>
          </cell>
          <cell r="J432">
            <v>18292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1.0489999999999999</v>
          </cell>
          <cell r="E433">
            <v>9</v>
          </cell>
          <cell r="F433">
            <v>138.82225393055748</v>
          </cell>
          <cell r="G433">
            <v>17699.750882304525</v>
          </cell>
          <cell r="H433">
            <v>6871</v>
          </cell>
          <cell r="I433">
            <v>893</v>
          </cell>
          <cell r="J433">
            <v>25464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1.0840000000000001</v>
          </cell>
          <cell r="E434">
            <v>9</v>
          </cell>
          <cell r="F434">
            <v>249.67798888305657</v>
          </cell>
          <cell r="G434">
            <v>17905.116881403515</v>
          </cell>
          <cell r="H434">
            <v>26800</v>
          </cell>
          <cell r="I434">
            <v>893</v>
          </cell>
          <cell r="J434">
            <v>45598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</v>
          </cell>
          <cell r="E435">
            <v>6</v>
          </cell>
          <cell r="F435">
            <v>100</v>
          </cell>
          <cell r="G435">
            <v>16217.174102219231</v>
          </cell>
          <cell r="H435">
            <v>0</v>
          </cell>
          <cell r="I435">
            <v>893</v>
          </cell>
          <cell r="J435">
            <v>17110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1</v>
          </cell>
          <cell r="E436">
            <v>9</v>
          </cell>
          <cell r="F436">
            <v>110.97051640739299</v>
          </cell>
          <cell r="G436">
            <v>16838.123716216222</v>
          </cell>
          <cell r="H436">
            <v>1847</v>
          </cell>
          <cell r="I436">
            <v>893</v>
          </cell>
          <cell r="J436">
            <v>19578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1.02</v>
          </cell>
          <cell r="E437">
            <v>5</v>
          </cell>
          <cell r="F437">
            <v>116.90596934465385</v>
          </cell>
          <cell r="G437">
            <v>16289.846103963413</v>
          </cell>
          <cell r="H437">
            <v>2754</v>
          </cell>
          <cell r="I437">
            <v>893</v>
          </cell>
          <cell r="J437">
            <v>19937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1.056</v>
          </cell>
          <cell r="E438">
            <v>9</v>
          </cell>
          <cell r="F438">
            <v>109.4616153533519</v>
          </cell>
          <cell r="G438">
            <v>17553.072036893205</v>
          </cell>
          <cell r="H438">
            <v>1661</v>
          </cell>
          <cell r="I438">
            <v>893</v>
          </cell>
          <cell r="J438">
            <v>20107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1</v>
          </cell>
          <cell r="E439">
            <v>5</v>
          </cell>
          <cell r="F439">
            <v>120.29289793817375</v>
          </cell>
          <cell r="G439">
            <v>16060.816148796501</v>
          </cell>
          <cell r="H439">
            <v>3259</v>
          </cell>
          <cell r="I439">
            <v>893</v>
          </cell>
          <cell r="J439">
            <v>20213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1</v>
          </cell>
          <cell r="E440">
            <v>9</v>
          </cell>
          <cell r="F440">
            <v>125.53164187758537</v>
          </cell>
          <cell r="G440">
            <v>16884.850261780102</v>
          </cell>
          <cell r="H440">
            <v>4311</v>
          </cell>
          <cell r="I440">
            <v>893</v>
          </cell>
          <cell r="J440">
            <v>22089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1.012</v>
          </cell>
          <cell r="E441">
            <v>4</v>
          </cell>
          <cell r="F441">
            <v>130.01805206673774</v>
          </cell>
          <cell r="G441">
            <v>15945.454680747944</v>
          </cell>
          <cell r="H441">
            <v>4787</v>
          </cell>
          <cell r="I441">
            <v>893</v>
          </cell>
          <cell r="J441">
            <v>21625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1</v>
          </cell>
          <cell r="E442">
            <v>9</v>
          </cell>
          <cell r="F442">
            <v>100</v>
          </cell>
          <cell r="G442">
            <v>16812.251630218689</v>
          </cell>
          <cell r="H442">
            <v>0</v>
          </cell>
          <cell r="I442">
            <v>893</v>
          </cell>
          <cell r="J442">
            <v>17705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1.0309999999999999</v>
          </cell>
          <cell r="E443">
            <v>7</v>
          </cell>
          <cell r="F443">
            <v>115.7198905153559</v>
          </cell>
          <cell r="G443">
            <v>16770.595609686985</v>
          </cell>
          <cell r="H443">
            <v>2636</v>
          </cell>
          <cell r="I443">
            <v>893</v>
          </cell>
          <cell r="J443">
            <v>20300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1</v>
          </cell>
          <cell r="E444">
            <v>6</v>
          </cell>
          <cell r="F444">
            <v>102.09284153760545</v>
          </cell>
          <cell r="G444">
            <v>16221.140765217391</v>
          </cell>
          <cell r="H444">
            <v>339</v>
          </cell>
          <cell r="I444">
            <v>893</v>
          </cell>
          <cell r="J444">
            <v>17453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1.0529999999999999</v>
          </cell>
          <cell r="E445">
            <v>6</v>
          </cell>
          <cell r="F445">
            <v>106.10268114061343</v>
          </cell>
          <cell r="G445">
            <v>16842.003620437103</v>
          </cell>
          <cell r="H445">
            <v>1028</v>
          </cell>
          <cell r="I445">
            <v>893</v>
          </cell>
          <cell r="J445">
            <v>18763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1</v>
          </cell>
          <cell r="E446">
            <v>6</v>
          </cell>
          <cell r="F446">
            <v>117.41850739270735</v>
          </cell>
          <cell r="G446">
            <v>16186.510811518321</v>
          </cell>
          <cell r="H446">
            <v>2819</v>
          </cell>
          <cell r="I446">
            <v>893</v>
          </cell>
          <cell r="J446">
            <v>19899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1</v>
          </cell>
          <cell r="E447">
            <v>8</v>
          </cell>
          <cell r="F447">
            <v>108.4254525285257</v>
          </cell>
          <cell r="G447">
            <v>16547.238331970566</v>
          </cell>
          <cell r="H447">
            <v>1394</v>
          </cell>
          <cell r="I447">
            <v>893</v>
          </cell>
          <cell r="J447">
            <v>18834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1</v>
          </cell>
          <cell r="E448">
            <v>6</v>
          </cell>
          <cell r="F448">
            <v>115.45388194793856</v>
          </cell>
          <cell r="G448">
            <v>16124.596683804628</v>
          </cell>
          <cell r="H448">
            <v>2492</v>
          </cell>
          <cell r="I448">
            <v>893</v>
          </cell>
          <cell r="J448">
            <v>19510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1.0429999999999999</v>
          </cell>
          <cell r="E449">
            <v>8</v>
          </cell>
          <cell r="F449">
            <v>106.04456502233921</v>
          </cell>
          <cell r="G449">
            <v>17088.268382669034</v>
          </cell>
          <cell r="H449">
            <v>1033</v>
          </cell>
          <cell r="I449">
            <v>893</v>
          </cell>
          <cell r="J449">
            <v>19014</v>
          </cell>
        </row>
        <row r="450">
          <cell r="A450">
            <v>999</v>
          </cell>
          <cell r="B450" t="str">
            <v>STATE AVERAGE</v>
          </cell>
          <cell r="C450" t="str">
            <v>--</v>
          </cell>
          <cell r="D450">
            <v>1.0130454545454544</v>
          </cell>
          <cell r="E450" t="str">
            <v>--</v>
          </cell>
          <cell r="F450">
            <v>146.1974361289785</v>
          </cell>
          <cell r="G450">
            <v>11626.12910616615</v>
          </cell>
          <cell r="H450">
            <v>4971.6812499999996</v>
          </cell>
          <cell r="I450">
            <v>893</v>
          </cell>
          <cell r="J450">
            <v>16819.431937172776</v>
          </cell>
          <cell r="L450" t="str">
            <v>--</v>
          </cell>
        </row>
      </sheetData>
      <sheetData sheetId="4"/>
      <sheetData sheetId="5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50</v>
          </cell>
          <cell r="V10">
            <v>10</v>
          </cell>
          <cell r="W10">
            <v>2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100</v>
          </cell>
          <cell r="V11">
            <v>10</v>
          </cell>
          <cell r="W11">
            <v>1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64.215686274509807</v>
          </cell>
          <cell r="V12">
            <v>10</v>
          </cell>
          <cell r="W12">
            <v>408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2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54.674796747967477</v>
          </cell>
          <cell r="V14">
            <v>10</v>
          </cell>
          <cell r="W14">
            <v>492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57.18390804597702</v>
          </cell>
          <cell r="V15">
            <v>10</v>
          </cell>
          <cell r="W15">
            <v>348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100</v>
          </cell>
          <cell r="V16">
            <v>10</v>
          </cell>
          <cell r="W16">
            <v>1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33.333333333333329</v>
          </cell>
          <cell r="V17">
            <v>7</v>
          </cell>
          <cell r="W17">
            <v>9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23.076923076923077</v>
          </cell>
          <cell r="V19">
            <v>5</v>
          </cell>
          <cell r="W19">
            <v>13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3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100</v>
          </cell>
          <cell r="V21">
            <v>10</v>
          </cell>
          <cell r="W21">
            <v>1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25</v>
          </cell>
          <cell r="V22">
            <v>5</v>
          </cell>
          <cell r="W22">
            <v>20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33.333333333333329</v>
          </cell>
          <cell r="V23">
            <v>7</v>
          </cell>
          <cell r="W23">
            <v>3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100</v>
          </cell>
          <cell r="V24">
            <v>10</v>
          </cell>
          <cell r="W24">
            <v>1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44.444444444444443</v>
          </cell>
          <cell r="V25">
            <v>9</v>
          </cell>
          <cell r="W25">
            <v>9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80</v>
          </cell>
          <cell r="V26">
            <v>10</v>
          </cell>
          <cell r="W26">
            <v>10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58.883248730964468</v>
          </cell>
          <cell r="V27">
            <v>10</v>
          </cell>
          <cell r="W27">
            <v>197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100</v>
          </cell>
          <cell r="V28">
            <v>10</v>
          </cell>
          <cell r="W28">
            <v>5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50</v>
          </cell>
          <cell r="V29">
            <v>10</v>
          </cell>
          <cell r="W29">
            <v>2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100</v>
          </cell>
          <cell r="V30">
            <v>10</v>
          </cell>
          <cell r="W30">
            <v>2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8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</v>
          </cell>
          <cell r="W32">
            <v>1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100</v>
          </cell>
          <cell r="V33">
            <v>10</v>
          </cell>
          <cell r="W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49.688149688149693</v>
          </cell>
          <cell r="V34">
            <v>9</v>
          </cell>
          <cell r="W34">
            <v>481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14.285714285714285</v>
          </cell>
          <cell r="V35">
            <v>3</v>
          </cell>
          <cell r="W35">
            <v>7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  <cell r="W36">
            <v>1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100</v>
          </cell>
          <cell r="V37">
            <v>10</v>
          </cell>
          <cell r="W37">
            <v>1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100</v>
          </cell>
          <cell r="V38">
            <v>10</v>
          </cell>
          <cell r="W38">
            <v>2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100</v>
          </cell>
          <cell r="V39">
            <v>10</v>
          </cell>
          <cell r="W39">
            <v>1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</v>
          </cell>
          <cell r="W40">
            <v>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100</v>
          </cell>
          <cell r="V41">
            <v>10</v>
          </cell>
          <cell r="W41">
            <v>1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100</v>
          </cell>
          <cell r="V43">
            <v>10</v>
          </cell>
          <cell r="W43">
            <v>1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50</v>
          </cell>
          <cell r="V44">
            <v>10</v>
          </cell>
          <cell r="W44">
            <v>6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50</v>
          </cell>
          <cell r="V45">
            <v>10</v>
          </cell>
          <cell r="W45">
            <v>8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</v>
          </cell>
          <cell r="W46">
            <v>7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1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</v>
          </cell>
          <cell r="W48">
            <v>1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</v>
          </cell>
          <cell r="W49">
            <v>1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1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1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50</v>
          </cell>
          <cell r="V52">
            <v>10</v>
          </cell>
          <cell r="W52">
            <v>6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42.622950819672127</v>
          </cell>
          <cell r="V53">
            <v>9</v>
          </cell>
          <cell r="W53">
            <v>61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100</v>
          </cell>
          <cell r="V54">
            <v>10</v>
          </cell>
          <cell r="W54">
            <v>1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3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7.1428571428571423</v>
          </cell>
          <cell r="V57">
            <v>1</v>
          </cell>
          <cell r="W57">
            <v>28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36.585365853658537</v>
          </cell>
          <cell r="V58">
            <v>8</v>
          </cell>
          <cell r="W58">
            <v>41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40.425531914893611</v>
          </cell>
          <cell r="V60">
            <v>8</v>
          </cell>
          <cell r="W60">
            <v>47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</v>
          </cell>
          <cell r="W61">
            <v>1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38.095238095238095</v>
          </cell>
          <cell r="V62">
            <v>8</v>
          </cell>
          <cell r="W62">
            <v>21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42.857142857142854</v>
          </cell>
          <cell r="V63">
            <v>9</v>
          </cell>
          <cell r="W63">
            <v>7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</v>
          </cell>
          <cell r="W64">
            <v>4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62.903225806451616</v>
          </cell>
          <cell r="V65">
            <v>10</v>
          </cell>
          <cell r="W65">
            <v>62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48.07692307692308</v>
          </cell>
          <cell r="V66">
            <v>9</v>
          </cell>
          <cell r="W66">
            <v>156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100</v>
          </cell>
          <cell r="V67">
            <v>10</v>
          </cell>
          <cell r="W67">
            <v>1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20</v>
          </cell>
          <cell r="V68">
            <v>4</v>
          </cell>
          <cell r="W68">
            <v>5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44.827586206896555</v>
          </cell>
          <cell r="V69">
            <v>9</v>
          </cell>
          <cell r="W69">
            <v>87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40</v>
          </cell>
          <cell r="V70">
            <v>8</v>
          </cell>
          <cell r="W70">
            <v>20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21.052631578947366</v>
          </cell>
          <cell r="V71">
            <v>5</v>
          </cell>
          <cell r="W71">
            <v>19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52.72727272727272</v>
          </cell>
          <cell r="V72">
            <v>10</v>
          </cell>
          <cell r="W72">
            <v>440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50</v>
          </cell>
          <cell r="V73">
            <v>10</v>
          </cell>
          <cell r="W73">
            <v>2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</v>
          </cell>
          <cell r="W74">
            <v>1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100</v>
          </cell>
          <cell r="V75">
            <v>10</v>
          </cell>
          <cell r="W75">
            <v>1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100</v>
          </cell>
          <cell r="V76">
            <v>10</v>
          </cell>
          <cell r="W76">
            <v>1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</v>
          </cell>
          <cell r="W77">
            <v>1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30</v>
          </cell>
          <cell r="V78">
            <v>7</v>
          </cell>
          <cell r="W78">
            <v>10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</v>
          </cell>
          <cell r="W79">
            <v>3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100</v>
          </cell>
          <cell r="V80">
            <v>10</v>
          </cell>
          <cell r="W80">
            <v>2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</v>
          </cell>
          <cell r="W81">
            <v>1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100</v>
          </cell>
          <cell r="V82">
            <v>10</v>
          </cell>
          <cell r="W82">
            <v>1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64.285714285714292</v>
          </cell>
          <cell r="V83">
            <v>10</v>
          </cell>
          <cell r="W83">
            <v>280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100</v>
          </cell>
          <cell r="V84">
            <v>10</v>
          </cell>
          <cell r="W84">
            <v>3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100</v>
          </cell>
          <cell r="V86">
            <v>10</v>
          </cell>
          <cell r="W86">
            <v>1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</v>
          </cell>
          <cell r="W87">
            <v>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66.666666666666657</v>
          </cell>
          <cell r="V88">
            <v>10</v>
          </cell>
          <cell r="W88">
            <v>3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100</v>
          </cell>
          <cell r="V90">
            <v>10</v>
          </cell>
          <cell r="W90">
            <v>1</v>
          </cell>
        </row>
        <row r="91">
          <cell r="B91">
            <v>418100014</v>
          </cell>
          <cell r="C91" t="str">
            <v>CHRISTA MCAULIFFE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15.384615384615385</v>
          </cell>
          <cell r="V91">
            <v>3</v>
          </cell>
          <cell r="W91">
            <v>13</v>
          </cell>
        </row>
        <row r="92">
          <cell r="B92">
            <v>418100035</v>
          </cell>
          <cell r="C92" t="str">
            <v>CHRISTA MCAULIFFE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</v>
          </cell>
          <cell r="W92">
            <v>1</v>
          </cell>
        </row>
        <row r="93">
          <cell r="B93">
            <v>418100100</v>
          </cell>
          <cell r="C93" t="str">
            <v>CHRISTA MCAULIFFE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25.77639751552795</v>
          </cell>
          <cell r="V93">
            <v>5</v>
          </cell>
          <cell r="W93">
            <v>322</v>
          </cell>
        </row>
        <row r="94">
          <cell r="B94">
            <v>418100101</v>
          </cell>
          <cell r="C94" t="str">
            <v>CHRISTA MCAULIFFE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</v>
          </cell>
          <cell r="W94">
            <v>1</v>
          </cell>
        </row>
        <row r="95">
          <cell r="B95">
            <v>418100136</v>
          </cell>
          <cell r="C95" t="str">
            <v>CHRISTA MCAULIFFE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30</v>
          </cell>
          <cell r="V95">
            <v>7</v>
          </cell>
          <cell r="W95">
            <v>10</v>
          </cell>
        </row>
        <row r="96">
          <cell r="B96">
            <v>418100139</v>
          </cell>
          <cell r="C96" t="str">
            <v>CHRISTA MCAULIFFE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</v>
          </cell>
          <cell r="W96">
            <v>4</v>
          </cell>
        </row>
        <row r="97">
          <cell r="B97">
            <v>418100170</v>
          </cell>
          <cell r="C97" t="str">
            <v>CHRISTA MCAULIFFE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33.333333333333329</v>
          </cell>
          <cell r="V97">
            <v>7</v>
          </cell>
          <cell r="W97">
            <v>3</v>
          </cell>
        </row>
        <row r="98">
          <cell r="B98">
            <v>418100185</v>
          </cell>
          <cell r="C98" t="str">
            <v>CHRISTA MCAULIFFE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50</v>
          </cell>
          <cell r="V98">
            <v>10</v>
          </cell>
          <cell r="W98">
            <v>4</v>
          </cell>
        </row>
        <row r="99">
          <cell r="B99">
            <v>418100187</v>
          </cell>
          <cell r="C99" t="str">
            <v>CHRISTA MCAULIFFE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1</v>
          </cell>
          <cell r="W99">
            <v>1</v>
          </cell>
        </row>
        <row r="100">
          <cell r="B100">
            <v>418100198</v>
          </cell>
          <cell r="C100" t="str">
            <v>CHRISTA MCAULIFFE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3.225806451612903</v>
          </cell>
          <cell r="V100">
            <v>1</v>
          </cell>
          <cell r="W100">
            <v>31</v>
          </cell>
        </row>
        <row r="101">
          <cell r="B101">
            <v>418100276</v>
          </cell>
          <cell r="C101" t="str">
            <v>CHRISTA MCAULIFFE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</v>
          </cell>
          <cell r="W101">
            <v>1</v>
          </cell>
        </row>
        <row r="102">
          <cell r="B102">
            <v>418100288</v>
          </cell>
          <cell r="C102" t="str">
            <v>CHRISTA MCAULIFFE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</v>
          </cell>
          <cell r="W102">
            <v>1</v>
          </cell>
        </row>
        <row r="103">
          <cell r="B103">
            <v>418100321</v>
          </cell>
          <cell r="C103" t="str">
            <v>CHRISTA MCAULIFFE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</v>
          </cell>
          <cell r="W103">
            <v>1</v>
          </cell>
        </row>
        <row r="104">
          <cell r="B104">
            <v>418100710</v>
          </cell>
          <cell r="C104" t="str">
            <v>CHRISTA MCAULIFFE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1</v>
          </cell>
          <cell r="W104">
            <v>2</v>
          </cell>
        </row>
        <row r="105">
          <cell r="B105">
            <v>419035035</v>
          </cell>
          <cell r="C105" t="str">
            <v>HELEN Y. DAVIS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66.32124352331607</v>
          </cell>
          <cell r="V105">
            <v>10</v>
          </cell>
          <cell r="W105">
            <v>193</v>
          </cell>
        </row>
        <row r="106">
          <cell r="B106">
            <v>419035040</v>
          </cell>
          <cell r="C106" t="str">
            <v>HELEN Y. DAVIS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100</v>
          </cell>
          <cell r="V106">
            <v>10</v>
          </cell>
          <cell r="W106">
            <v>1</v>
          </cell>
        </row>
        <row r="107">
          <cell r="B107">
            <v>419035044</v>
          </cell>
          <cell r="C107" t="str">
            <v>HELEN Y. DAVIS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33.333333333333329</v>
          </cell>
          <cell r="V107">
            <v>7</v>
          </cell>
          <cell r="W107">
            <v>3</v>
          </cell>
        </row>
        <row r="108">
          <cell r="B108">
            <v>419035049</v>
          </cell>
          <cell r="C108" t="str">
            <v>HELEN Y. DAVIS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100</v>
          </cell>
          <cell r="V108">
            <v>10</v>
          </cell>
          <cell r="W108">
            <v>3</v>
          </cell>
        </row>
        <row r="109">
          <cell r="B109">
            <v>419035093</v>
          </cell>
          <cell r="C109" t="str">
            <v>HELEN Y. DAVIS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50</v>
          </cell>
          <cell r="V109">
            <v>10</v>
          </cell>
          <cell r="W109">
            <v>2</v>
          </cell>
        </row>
        <row r="110">
          <cell r="B110">
            <v>419035163</v>
          </cell>
          <cell r="C110" t="str">
            <v>HELEN Y. DAVIS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</v>
          </cell>
          <cell r="W110">
            <v>1</v>
          </cell>
        </row>
        <row r="111">
          <cell r="B111">
            <v>419035243</v>
          </cell>
          <cell r="C111" t="str">
            <v>HELEN Y. DAVIS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75</v>
          </cell>
          <cell r="V111">
            <v>10</v>
          </cell>
          <cell r="W111">
            <v>4</v>
          </cell>
        </row>
        <row r="112">
          <cell r="B112">
            <v>419035244</v>
          </cell>
          <cell r="C112" t="str">
            <v>HELEN Y. DAVIS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75</v>
          </cell>
          <cell r="V112">
            <v>10</v>
          </cell>
          <cell r="W112">
            <v>4</v>
          </cell>
        </row>
        <row r="113">
          <cell r="B113">
            <v>419035258</v>
          </cell>
          <cell r="C113" t="str">
            <v>HELEN Y. DAVIS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</v>
          </cell>
          <cell r="W113">
            <v>1</v>
          </cell>
        </row>
        <row r="114">
          <cell r="B114">
            <v>419035274</v>
          </cell>
          <cell r="C114" t="str">
            <v>HELEN Y. DAVIS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100</v>
          </cell>
          <cell r="V114">
            <v>10</v>
          </cell>
          <cell r="W114">
            <v>1</v>
          </cell>
        </row>
        <row r="115">
          <cell r="B115">
            <v>419035285</v>
          </cell>
          <cell r="C115" t="str">
            <v>HELEN Y. DAVIS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100</v>
          </cell>
          <cell r="V115">
            <v>10</v>
          </cell>
          <cell r="W115">
            <v>1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20</v>
          </cell>
          <cell r="V116">
            <v>4</v>
          </cell>
          <cell r="W116">
            <v>5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50</v>
          </cell>
          <cell r="V117">
            <v>10</v>
          </cell>
          <cell r="W117">
            <v>2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</v>
          </cell>
          <cell r="W118">
            <v>1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58.22784810126582</v>
          </cell>
          <cell r="V119">
            <v>10</v>
          </cell>
          <cell r="W119">
            <v>79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100</v>
          </cell>
          <cell r="V120">
            <v>10</v>
          </cell>
          <cell r="W120">
            <v>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70.440251572327043</v>
          </cell>
          <cell r="V121">
            <v>10</v>
          </cell>
          <cell r="W121">
            <v>159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57.142857142857139</v>
          </cell>
          <cell r="V122">
            <v>10</v>
          </cell>
          <cell r="W122">
            <v>7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1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61.29032258064516</v>
          </cell>
          <cell r="V124">
            <v>10</v>
          </cell>
          <cell r="W124">
            <v>31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1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1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87.5</v>
          </cell>
          <cell r="V128">
            <v>10</v>
          </cell>
          <cell r="W128">
            <v>8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50</v>
          </cell>
          <cell r="V129">
            <v>10</v>
          </cell>
          <cell r="W129">
            <v>14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</v>
          </cell>
          <cell r="W130">
            <v>4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100</v>
          </cell>
          <cell r="V131">
            <v>10</v>
          </cell>
          <cell r="W131">
            <v>2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100</v>
          </cell>
          <cell r="V132">
            <v>10</v>
          </cell>
          <cell r="W132">
            <v>1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16.666666666666664</v>
          </cell>
          <cell r="V133">
            <v>3</v>
          </cell>
          <cell r="W133">
            <v>6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7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100</v>
          </cell>
          <cell r="V135">
            <v>10</v>
          </cell>
          <cell r="W135">
            <v>2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</v>
          </cell>
          <cell r="W136">
            <v>1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100</v>
          </cell>
          <cell r="V137">
            <v>10</v>
          </cell>
          <cell r="W137">
            <v>2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40</v>
          </cell>
          <cell r="V138">
            <v>8</v>
          </cell>
          <cell r="W138">
            <v>5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100</v>
          </cell>
          <cell r="V139">
            <v>10</v>
          </cell>
          <cell r="W139">
            <v>1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1</v>
          </cell>
          <cell r="W140">
            <v>1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100</v>
          </cell>
          <cell r="V141">
            <v>10</v>
          </cell>
          <cell r="W141">
            <v>6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60.288808664259932</v>
          </cell>
          <cell r="V142">
            <v>10</v>
          </cell>
          <cell r="W142">
            <v>277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38.461538461538467</v>
          </cell>
          <cell r="V143">
            <v>8</v>
          </cell>
          <cell r="W143">
            <v>13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100</v>
          </cell>
          <cell r="V144">
            <v>10</v>
          </cell>
          <cell r="W144">
            <v>2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100</v>
          </cell>
          <cell r="V145">
            <v>10</v>
          </cell>
          <cell r="W145">
            <v>1</v>
          </cell>
        </row>
        <row r="146">
          <cell r="B146">
            <v>428035035</v>
          </cell>
          <cell r="C146" t="str">
            <v>BROOKE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55.204835460040293</v>
          </cell>
          <cell r="V146">
            <v>10</v>
          </cell>
          <cell r="W146">
            <v>1489</v>
          </cell>
        </row>
        <row r="147">
          <cell r="B147">
            <v>428035044</v>
          </cell>
          <cell r="C147" t="str">
            <v>BROOKE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15.384615384615385</v>
          </cell>
          <cell r="V147">
            <v>3</v>
          </cell>
          <cell r="W147">
            <v>13</v>
          </cell>
        </row>
        <row r="148">
          <cell r="B148">
            <v>428035050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100</v>
          </cell>
          <cell r="V148">
            <v>10</v>
          </cell>
          <cell r="W148">
            <v>1</v>
          </cell>
        </row>
        <row r="149">
          <cell r="B149">
            <v>428035057</v>
          </cell>
          <cell r="C149" t="str">
            <v>BROOKE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56.578947368421048</v>
          </cell>
          <cell r="V149">
            <v>10</v>
          </cell>
          <cell r="W149">
            <v>152</v>
          </cell>
        </row>
        <row r="150">
          <cell r="B150">
            <v>428035073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14.285714285714285</v>
          </cell>
          <cell r="V150">
            <v>3</v>
          </cell>
          <cell r="W150">
            <v>7</v>
          </cell>
        </row>
        <row r="151">
          <cell r="B151">
            <v>428035093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75</v>
          </cell>
          <cell r="V151">
            <v>10</v>
          </cell>
          <cell r="W151">
            <v>4</v>
          </cell>
        </row>
        <row r="152">
          <cell r="B152">
            <v>428035133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100</v>
          </cell>
          <cell r="V152">
            <v>10</v>
          </cell>
          <cell r="W152">
            <v>2</v>
          </cell>
        </row>
        <row r="153">
          <cell r="B153">
            <v>428035163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20</v>
          </cell>
          <cell r="V153">
            <v>4</v>
          </cell>
          <cell r="W153">
            <v>10</v>
          </cell>
        </row>
        <row r="154">
          <cell r="B154">
            <v>428035165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75</v>
          </cell>
          <cell r="V154">
            <v>10</v>
          </cell>
          <cell r="W154">
            <v>4</v>
          </cell>
        </row>
        <row r="155">
          <cell r="B155">
            <v>428035176</v>
          </cell>
          <cell r="C155" t="str">
            <v>BROOKE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100</v>
          </cell>
          <cell r="V155">
            <v>10</v>
          </cell>
          <cell r="W155">
            <v>1</v>
          </cell>
        </row>
        <row r="156">
          <cell r="B156">
            <v>428035189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100</v>
          </cell>
          <cell r="V156">
            <v>10</v>
          </cell>
          <cell r="W156">
            <v>2</v>
          </cell>
        </row>
        <row r="157">
          <cell r="B157">
            <v>428035220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75</v>
          </cell>
          <cell r="V157">
            <v>10</v>
          </cell>
          <cell r="W157">
            <v>4</v>
          </cell>
        </row>
        <row r="158">
          <cell r="B158">
            <v>428035229</v>
          </cell>
          <cell r="C158" t="str">
            <v>BROOKE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100</v>
          </cell>
          <cell r="V158">
            <v>10</v>
          </cell>
          <cell r="W158">
            <v>1</v>
          </cell>
        </row>
        <row r="159">
          <cell r="B159">
            <v>428035243</v>
          </cell>
          <cell r="C159" t="str">
            <v>BROOKE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75</v>
          </cell>
          <cell r="V159">
            <v>10</v>
          </cell>
          <cell r="W159">
            <v>4</v>
          </cell>
        </row>
        <row r="160">
          <cell r="B160">
            <v>428035244</v>
          </cell>
          <cell r="C160" t="str">
            <v>BROOKE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35.714285714285715</v>
          </cell>
          <cell r="V160">
            <v>8</v>
          </cell>
          <cell r="W160">
            <v>14</v>
          </cell>
        </row>
        <row r="161">
          <cell r="B161">
            <v>428035248</v>
          </cell>
          <cell r="C161" t="str">
            <v>BROOKE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63.636363636363633</v>
          </cell>
          <cell r="V161">
            <v>10</v>
          </cell>
          <cell r="W161">
            <v>22</v>
          </cell>
        </row>
        <row r="162">
          <cell r="B162">
            <v>428035346</v>
          </cell>
          <cell r="C162" t="str">
            <v>BROOKE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66.666666666666657</v>
          </cell>
          <cell r="V162">
            <v>10</v>
          </cell>
          <cell r="W162">
            <v>6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100</v>
          </cell>
          <cell r="V163">
            <v>10</v>
          </cell>
          <cell r="W163">
            <v>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100</v>
          </cell>
          <cell r="V164">
            <v>10</v>
          </cell>
          <cell r="W164">
            <v>2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100</v>
          </cell>
          <cell r="V165">
            <v>10</v>
          </cell>
          <cell r="W165">
            <v>1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</v>
          </cell>
          <cell r="W166">
            <v>1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59.906029757243537</v>
          </cell>
          <cell r="V167">
            <v>10</v>
          </cell>
          <cell r="W167">
            <v>1277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50</v>
          </cell>
          <cell r="V168">
            <v>10</v>
          </cell>
          <cell r="W168">
            <v>2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</v>
          </cell>
          <cell r="W169">
            <v>2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50</v>
          </cell>
          <cell r="V170">
            <v>10</v>
          </cell>
          <cell r="W170">
            <v>2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81.818181818181827</v>
          </cell>
          <cell r="V171">
            <v>10</v>
          </cell>
          <cell r="W171">
            <v>11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50</v>
          </cell>
          <cell r="V172">
            <v>10</v>
          </cell>
          <cell r="W172">
            <v>4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81.818181818181827</v>
          </cell>
          <cell r="V173">
            <v>10</v>
          </cell>
          <cell r="W173">
            <v>11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37.5</v>
          </cell>
          <cell r="V174">
            <v>8</v>
          </cell>
          <cell r="W174">
            <v>8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25</v>
          </cell>
          <cell r="V175">
            <v>5</v>
          </cell>
          <cell r="W175">
            <v>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</v>
          </cell>
          <cell r="W176">
            <v>1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7.6923076923076925</v>
          </cell>
          <cell r="V177">
            <v>1</v>
          </cell>
          <cell r="W177">
            <v>13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>
            <v>1</v>
          </cell>
          <cell r="W178">
            <v>1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</v>
          </cell>
          <cell r="W179">
            <v>1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5</v>
          </cell>
          <cell r="V180">
            <v>1</v>
          </cell>
          <cell r="W180">
            <v>60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</v>
          </cell>
          <cell r="W181">
            <v>24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</v>
          </cell>
          <cell r="W182">
            <v>1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0</v>
          </cell>
          <cell r="V183">
            <v>1</v>
          </cell>
          <cell r="W183">
            <v>24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</v>
          </cell>
          <cell r="W184">
            <v>1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25</v>
          </cell>
          <cell r="V185">
            <v>5</v>
          </cell>
          <cell r="W185">
            <v>8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8.3333333333333321</v>
          </cell>
          <cell r="V186">
            <v>2</v>
          </cell>
          <cell r="W186">
            <v>120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50</v>
          </cell>
          <cell r="V187">
            <v>10</v>
          </cell>
          <cell r="W187">
            <v>2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</v>
          </cell>
          <cell r="W188">
            <v>2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9.9290780141843982</v>
          </cell>
          <cell r="V189">
            <v>2</v>
          </cell>
          <cell r="W189">
            <v>564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9.3023255813953494</v>
          </cell>
          <cell r="V190">
            <v>2</v>
          </cell>
          <cell r="W190">
            <v>43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</v>
          </cell>
          <cell r="W191">
            <v>1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1</v>
          </cell>
          <cell r="W192">
            <v>1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1</v>
          </cell>
          <cell r="W193">
            <v>4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50</v>
          </cell>
          <cell r="V194">
            <v>10</v>
          </cell>
          <cell r="W194">
            <v>2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1</v>
          </cell>
          <cell r="W195">
            <v>28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</v>
          </cell>
          <cell r="W196">
            <v>1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</v>
          </cell>
          <cell r="W197">
            <v>1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</v>
          </cell>
          <cell r="W198">
            <v>1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1</v>
          </cell>
          <cell r="W199">
            <v>1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</v>
          </cell>
          <cell r="W200">
            <v>9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</v>
          </cell>
          <cell r="W201">
            <v>9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19.047619047619047</v>
          </cell>
          <cell r="V202">
            <v>4</v>
          </cell>
          <cell r="W202">
            <v>21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  <cell r="W203">
            <v>1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12.5</v>
          </cell>
          <cell r="V204">
            <v>3</v>
          </cell>
          <cell r="W204">
            <v>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1</v>
          </cell>
          <cell r="W205">
            <v>1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</v>
          </cell>
          <cell r="W206">
            <v>6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9.0909090909090917</v>
          </cell>
          <cell r="V207">
            <v>2</v>
          </cell>
          <cell r="W207">
            <v>11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1</v>
          </cell>
          <cell r="W208">
            <v>16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1</v>
          </cell>
          <cell r="W209">
            <v>3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</v>
          </cell>
          <cell r="W210">
            <v>3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1</v>
          </cell>
          <cell r="W211">
            <v>4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60.4982206405694</v>
          </cell>
          <cell r="V212">
            <v>10</v>
          </cell>
          <cell r="W212">
            <v>281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60</v>
          </cell>
          <cell r="V213">
            <v>10</v>
          </cell>
          <cell r="W213">
            <v>15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11.864406779661017</v>
          </cell>
          <cell r="V214">
            <v>2</v>
          </cell>
          <cell r="W214">
            <v>59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</v>
          </cell>
          <cell r="W215">
            <v>1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100</v>
          </cell>
          <cell r="V216">
            <v>10</v>
          </cell>
          <cell r="W216">
            <v>1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</v>
          </cell>
          <cell r="W217">
            <v>1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13.333333333333334</v>
          </cell>
          <cell r="V218">
            <v>3</v>
          </cell>
          <cell r="W218">
            <v>15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</v>
          </cell>
          <cell r="W219">
            <v>3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31.03448275862069</v>
          </cell>
          <cell r="V220">
            <v>7</v>
          </cell>
          <cell r="W220">
            <v>58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22.388059701492537</v>
          </cell>
          <cell r="V221">
            <v>5</v>
          </cell>
          <cell r="W221">
            <v>67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24.324324324324326</v>
          </cell>
          <cell r="V222">
            <v>5</v>
          </cell>
          <cell r="W222">
            <v>37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7.9136690647482011</v>
          </cell>
          <cell r="V223">
            <v>1</v>
          </cell>
          <cell r="W223">
            <v>139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1</v>
          </cell>
          <cell r="W224">
            <v>1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5.1546391752577314</v>
          </cell>
          <cell r="V225">
            <v>1</v>
          </cell>
          <cell r="W225">
            <v>97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11.76470588235294</v>
          </cell>
          <cell r="V226">
            <v>2</v>
          </cell>
          <cell r="W226">
            <v>153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</v>
          </cell>
          <cell r="W227">
            <v>1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</v>
          </cell>
          <cell r="W228">
            <v>1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21.518987341772153</v>
          </cell>
          <cell r="V229">
            <v>5</v>
          </cell>
          <cell r="W229">
            <v>237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</v>
          </cell>
          <cell r="W230">
            <v>1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50</v>
          </cell>
          <cell r="V231">
            <v>10</v>
          </cell>
          <cell r="W231">
            <v>2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11.940298507462686</v>
          </cell>
          <cell r="V232">
            <v>2</v>
          </cell>
          <cell r="W232">
            <v>67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7.1428571428571423</v>
          </cell>
          <cell r="V233">
            <v>1</v>
          </cell>
          <cell r="W233">
            <v>70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</v>
          </cell>
          <cell r="W234">
            <v>9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1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</v>
          </cell>
          <cell r="W236">
            <v>2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5.8823529411764701</v>
          </cell>
          <cell r="V237">
            <v>1</v>
          </cell>
          <cell r="W237">
            <v>17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</v>
          </cell>
          <cell r="W238">
            <v>1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</v>
          </cell>
          <cell r="W239">
            <v>3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</v>
          </cell>
          <cell r="W240">
            <v>1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50</v>
          </cell>
          <cell r="V241">
            <v>10</v>
          </cell>
          <cell r="W241">
            <v>6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44.594594594594597</v>
          </cell>
          <cell r="V242">
            <v>9</v>
          </cell>
          <cell r="W242">
            <v>74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75</v>
          </cell>
          <cell r="V243">
            <v>10</v>
          </cell>
          <cell r="W243">
            <v>4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</v>
          </cell>
          <cell r="W244">
            <v>1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50.857142857142854</v>
          </cell>
          <cell r="V245">
            <v>10</v>
          </cell>
          <cell r="W245">
            <v>175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  <cell r="W246">
            <v>1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</v>
          </cell>
          <cell r="W247">
            <v>5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</v>
          </cell>
          <cell r="W248">
            <v>1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41.666666666666671</v>
          </cell>
          <cell r="V249">
            <v>9</v>
          </cell>
          <cell r="W249">
            <v>12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</v>
          </cell>
          <cell r="W250">
            <v>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</v>
          </cell>
          <cell r="W251">
            <v>2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50</v>
          </cell>
          <cell r="V252">
            <v>10</v>
          </cell>
          <cell r="W252">
            <v>2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27.586206896551722</v>
          </cell>
          <cell r="V253">
            <v>6</v>
          </cell>
          <cell r="W253">
            <v>29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30.76923076923077</v>
          </cell>
          <cell r="V254">
            <v>7</v>
          </cell>
          <cell r="W254">
            <v>13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100</v>
          </cell>
          <cell r="V255">
            <v>10</v>
          </cell>
          <cell r="W255">
            <v>1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45.454545454545453</v>
          </cell>
          <cell r="V256">
            <v>9</v>
          </cell>
          <cell r="W256">
            <v>11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25</v>
          </cell>
          <cell r="V257">
            <v>5</v>
          </cell>
          <cell r="W257">
            <v>4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1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50</v>
          </cell>
          <cell r="V259">
            <v>10</v>
          </cell>
          <cell r="W259">
            <v>2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42.857142857142854</v>
          </cell>
          <cell r="V260">
            <v>9</v>
          </cell>
          <cell r="W260">
            <v>7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</v>
          </cell>
          <cell r="W261">
            <v>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50</v>
          </cell>
          <cell r="V262">
            <v>10</v>
          </cell>
          <cell r="W262">
            <v>4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</v>
          </cell>
          <cell r="W263">
            <v>2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</v>
          </cell>
          <cell r="W264">
            <v>1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</v>
          </cell>
          <cell r="W265">
            <v>1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</v>
          </cell>
          <cell r="W266">
            <v>1</v>
          </cell>
        </row>
        <row r="267">
          <cell r="B267">
            <v>437035035</v>
          </cell>
          <cell r="C267" t="str">
            <v>CITY ON A HILL - CIRCUIT ST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64.157706093189958</v>
          </cell>
          <cell r="V267">
            <v>10</v>
          </cell>
          <cell r="W267">
            <v>279</v>
          </cell>
        </row>
        <row r="268">
          <cell r="B268">
            <v>437035100</v>
          </cell>
          <cell r="C268" t="str">
            <v>CITY ON A HILL - CIRCUIT ST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100</v>
          </cell>
          <cell r="V268">
            <v>10</v>
          </cell>
          <cell r="W268">
            <v>1</v>
          </cell>
        </row>
        <row r="269">
          <cell r="B269">
            <v>437035163</v>
          </cell>
          <cell r="C269" t="str">
            <v>CITY ON A HILL - CIRCUIT ST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100</v>
          </cell>
          <cell r="V269">
            <v>10</v>
          </cell>
          <cell r="W269">
            <v>1</v>
          </cell>
        </row>
        <row r="270">
          <cell r="B270">
            <v>437035189</v>
          </cell>
          <cell r="C270" t="str">
            <v>CITY ON A HILL - CIRCUIT ST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100</v>
          </cell>
          <cell r="V270">
            <v>10</v>
          </cell>
          <cell r="W270">
            <v>1</v>
          </cell>
        </row>
        <row r="271">
          <cell r="B271">
            <v>437035244</v>
          </cell>
          <cell r="C271" t="str">
            <v>CITY ON A HILL - CIRCUIT ST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100</v>
          </cell>
          <cell r="V271">
            <v>10</v>
          </cell>
          <cell r="W271">
            <v>1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61.111111111111114</v>
          </cell>
          <cell r="V272">
            <v>10</v>
          </cell>
          <cell r="W272">
            <v>324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</v>
          </cell>
          <cell r="W273">
            <v>2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100</v>
          </cell>
          <cell r="V274">
            <v>10</v>
          </cell>
          <cell r="W274">
            <v>2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16.666666666666664</v>
          </cell>
          <cell r="V275">
            <v>3</v>
          </cell>
          <cell r="W275">
            <v>6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</v>
          </cell>
          <cell r="W276">
            <v>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1</v>
          </cell>
          <cell r="W277">
            <v>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52.494061757719713</v>
          </cell>
          <cell r="V278">
            <v>10</v>
          </cell>
          <cell r="W278">
            <v>421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100</v>
          </cell>
          <cell r="V279">
            <v>10</v>
          </cell>
          <cell r="W279">
            <v>1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</v>
          </cell>
          <cell r="W280">
            <v>1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1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  <cell r="W282">
            <v>1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100</v>
          </cell>
          <cell r="V283">
            <v>10</v>
          </cell>
          <cell r="W283">
            <v>2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100</v>
          </cell>
          <cell r="V284">
            <v>10</v>
          </cell>
          <cell r="W284">
            <v>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61.344537815126053</v>
          </cell>
          <cell r="V285">
            <v>10</v>
          </cell>
          <cell r="W285">
            <v>357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44.444444444444443</v>
          </cell>
          <cell r="V286">
            <v>9</v>
          </cell>
          <cell r="W286">
            <v>18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1</v>
          </cell>
          <cell r="W287">
            <v>1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50</v>
          </cell>
          <cell r="V288">
            <v>10</v>
          </cell>
          <cell r="W288">
            <v>2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33.333333333333329</v>
          </cell>
          <cell r="V289">
            <v>7</v>
          </cell>
          <cell r="W289">
            <v>3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100</v>
          </cell>
          <cell r="V290">
            <v>10</v>
          </cell>
          <cell r="W290">
            <v>1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100</v>
          </cell>
          <cell r="V291">
            <v>10</v>
          </cell>
          <cell r="W291">
            <v>1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44.699872286079184</v>
          </cell>
          <cell r="V292">
            <v>9</v>
          </cell>
          <cell r="W292">
            <v>1566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100</v>
          </cell>
          <cell r="V293">
            <v>10</v>
          </cell>
          <cell r="W293">
            <v>1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  <cell r="W294">
            <v>1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44.023904382470121</v>
          </cell>
          <cell r="V295">
            <v>9</v>
          </cell>
          <cell r="W295">
            <v>502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1</v>
          </cell>
          <cell r="W296">
            <v>1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33.333333333333329</v>
          </cell>
          <cell r="V297">
            <v>7</v>
          </cell>
          <cell r="W297">
            <v>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100</v>
          </cell>
          <cell r="V298">
            <v>10</v>
          </cell>
          <cell r="W298">
            <v>1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33.333333333333329</v>
          </cell>
          <cell r="V299">
            <v>7</v>
          </cell>
          <cell r="W299">
            <v>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1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1</v>
          </cell>
          <cell r="W301">
            <v>2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50</v>
          </cell>
          <cell r="V302">
            <v>10</v>
          </cell>
          <cell r="W302">
            <v>12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</v>
          </cell>
          <cell r="W303">
            <v>2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</v>
          </cell>
          <cell r="W304">
            <v>1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30</v>
          </cell>
          <cell r="V305">
            <v>7</v>
          </cell>
          <cell r="W305">
            <v>10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1</v>
          </cell>
          <cell r="W306">
            <v>1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</v>
          </cell>
          <cell r="W307">
            <v>1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25</v>
          </cell>
          <cell r="V308">
            <v>5</v>
          </cell>
          <cell r="W308">
            <v>4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39.285714285714285</v>
          </cell>
          <cell r="V309">
            <v>8</v>
          </cell>
          <cell r="W309">
            <v>28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50</v>
          </cell>
          <cell r="V310">
            <v>10</v>
          </cell>
          <cell r="W310">
            <v>4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16.666666666666664</v>
          </cell>
          <cell r="V311">
            <v>3</v>
          </cell>
          <cell r="W311">
            <v>6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</v>
          </cell>
          <cell r="W312">
            <v>1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48.725637181409297</v>
          </cell>
          <cell r="V313">
            <v>9</v>
          </cell>
          <cell r="W313">
            <v>1334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100</v>
          </cell>
          <cell r="V314">
            <v>10</v>
          </cell>
          <cell r="W314">
            <v>1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1</v>
          </cell>
          <cell r="W315">
            <v>1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50</v>
          </cell>
          <cell r="V316">
            <v>10</v>
          </cell>
          <cell r="W316">
            <v>2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1</v>
          </cell>
          <cell r="W317">
            <v>4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15.384615384615385</v>
          </cell>
          <cell r="V318">
            <v>3</v>
          </cell>
          <cell r="W318">
            <v>13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18.126888217522659</v>
          </cell>
          <cell r="V319">
            <v>4</v>
          </cell>
          <cell r="W319">
            <v>331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33.333333333333329</v>
          </cell>
          <cell r="V320">
            <v>7</v>
          </cell>
          <cell r="W320">
            <v>9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66.666666666666657</v>
          </cell>
          <cell r="V321">
            <v>10</v>
          </cell>
          <cell r="W321">
            <v>3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37.585421412300683</v>
          </cell>
          <cell r="V322">
            <v>8</v>
          </cell>
          <cell r="W322">
            <v>439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20</v>
          </cell>
          <cell r="V323">
            <v>4</v>
          </cell>
          <cell r="W323">
            <v>5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33.333333333333329</v>
          </cell>
          <cell r="V324">
            <v>7</v>
          </cell>
          <cell r="W324">
            <v>3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25</v>
          </cell>
          <cell r="V325">
            <v>5</v>
          </cell>
          <cell r="W325">
            <v>16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18.803418803418804</v>
          </cell>
          <cell r="V326">
            <v>4</v>
          </cell>
          <cell r="W326">
            <v>117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100</v>
          </cell>
          <cell r="V327">
            <v>10</v>
          </cell>
          <cell r="W327">
            <v>4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21.25</v>
          </cell>
          <cell r="V328">
            <v>5</v>
          </cell>
          <cell r="W328">
            <v>80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1</v>
          </cell>
          <cell r="W329">
            <v>1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80</v>
          </cell>
          <cell r="V330">
            <v>10</v>
          </cell>
          <cell r="W330">
            <v>5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1</v>
          </cell>
          <cell r="W331">
            <v>2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22.689075630252102</v>
          </cell>
          <cell r="V332">
            <v>5</v>
          </cell>
          <cell r="W332">
            <v>119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6.481481481481481</v>
          </cell>
          <cell r="V333">
            <v>1</v>
          </cell>
          <cell r="W333">
            <v>108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31.818181818181817</v>
          </cell>
          <cell r="V334">
            <v>7</v>
          </cell>
          <cell r="W334">
            <v>22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26.315789473684209</v>
          </cell>
          <cell r="V335">
            <v>6</v>
          </cell>
          <cell r="W335">
            <v>19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58.333333333333336</v>
          </cell>
          <cell r="V336">
            <v>10</v>
          </cell>
          <cell r="W336">
            <v>12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6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24.03846153846154</v>
          </cell>
          <cell r="V338">
            <v>5</v>
          </cell>
          <cell r="W338">
            <v>104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44.444444444444443</v>
          </cell>
          <cell r="V339">
            <v>9</v>
          </cell>
          <cell r="W339">
            <v>9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36</v>
          </cell>
          <cell r="V340">
            <v>8</v>
          </cell>
          <cell r="W340">
            <v>25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66.666666666666657</v>
          </cell>
          <cell r="V341">
            <v>10</v>
          </cell>
          <cell r="W341">
            <v>3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100</v>
          </cell>
          <cell r="V342">
            <v>10</v>
          </cell>
          <cell r="W342">
            <v>2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66.666666666666657</v>
          </cell>
          <cell r="V343">
            <v>10</v>
          </cell>
          <cell r="W343">
            <v>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</v>
          </cell>
          <cell r="W344">
            <v>2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33.333333333333329</v>
          </cell>
          <cell r="V345">
            <v>7</v>
          </cell>
          <cell r="W345">
            <v>9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100</v>
          </cell>
          <cell r="V346">
            <v>10</v>
          </cell>
          <cell r="W346">
            <v>1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30</v>
          </cell>
          <cell r="V347">
            <v>7</v>
          </cell>
          <cell r="W347">
            <v>10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</v>
          </cell>
          <cell r="W348">
            <v>1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19.512195121951219</v>
          </cell>
          <cell r="V349">
            <v>4</v>
          </cell>
          <cell r="W349">
            <v>41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5.2469135802469129</v>
          </cell>
          <cell r="V350">
            <v>1</v>
          </cell>
          <cell r="W350">
            <v>324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1</v>
          </cell>
          <cell r="W351">
            <v>4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14.285714285714285</v>
          </cell>
          <cell r="V352">
            <v>3</v>
          </cell>
          <cell r="W352">
            <v>7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25</v>
          </cell>
          <cell r="V353">
            <v>5</v>
          </cell>
          <cell r="W353">
            <v>24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25</v>
          </cell>
          <cell r="V354">
            <v>5</v>
          </cell>
          <cell r="W354">
            <v>4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</v>
          </cell>
          <cell r="W355">
            <v>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</v>
          </cell>
          <cell r="W356">
            <v>1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100</v>
          </cell>
          <cell r="V357">
            <v>10</v>
          </cell>
          <cell r="W357">
            <v>1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16.666666666666664</v>
          </cell>
          <cell r="V358">
            <v>3</v>
          </cell>
          <cell r="W358">
            <v>6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14.285714285714285</v>
          </cell>
          <cell r="V359">
            <v>3</v>
          </cell>
          <cell r="W359">
            <v>7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1</v>
          </cell>
          <cell r="W360">
            <v>12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1</v>
          </cell>
          <cell r="W361">
            <v>2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12.5</v>
          </cell>
          <cell r="V362">
            <v>3</v>
          </cell>
          <cell r="W362">
            <v>8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100</v>
          </cell>
          <cell r="V363">
            <v>10</v>
          </cell>
          <cell r="W363">
            <v>1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35.724743777452417</v>
          </cell>
          <cell r="V364">
            <v>8</v>
          </cell>
          <cell r="W364">
            <v>683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83.333333333333343</v>
          </cell>
          <cell r="V365">
            <v>10</v>
          </cell>
          <cell r="W365">
            <v>6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1</v>
          </cell>
          <cell r="W366">
            <v>4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1</v>
          </cell>
          <cell r="W367">
            <v>1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1</v>
          </cell>
          <cell r="W368">
            <v>4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100</v>
          </cell>
          <cell r="V369">
            <v>10</v>
          </cell>
          <cell r="W369">
            <v>1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1</v>
          </cell>
          <cell r="W370">
            <v>7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28.8135593220339</v>
          </cell>
          <cell r="V371">
            <v>6</v>
          </cell>
          <cell r="W371">
            <v>59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50</v>
          </cell>
          <cell r="V372">
            <v>10</v>
          </cell>
          <cell r="W372">
            <v>2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12.5</v>
          </cell>
          <cell r="V373">
            <v>3</v>
          </cell>
          <cell r="W373">
            <v>8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100</v>
          </cell>
          <cell r="V374">
            <v>10</v>
          </cell>
          <cell r="W374">
            <v>1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17.82178217821782</v>
          </cell>
          <cell r="V375">
            <v>4</v>
          </cell>
          <cell r="W375">
            <v>101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1</v>
          </cell>
          <cell r="W376">
            <v>3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14.285714285714285</v>
          </cell>
          <cell r="V377">
            <v>3</v>
          </cell>
          <cell r="W377">
            <v>7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1</v>
          </cell>
          <cell r="W378">
            <v>3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100</v>
          </cell>
          <cell r="V379">
            <v>10</v>
          </cell>
          <cell r="W379">
            <v>1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12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1</v>
          </cell>
          <cell r="W381">
            <v>1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</v>
          </cell>
          <cell r="W382">
            <v>2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9.0909090909090917</v>
          </cell>
          <cell r="V383">
            <v>2</v>
          </cell>
          <cell r="W383">
            <v>11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100</v>
          </cell>
          <cell r="V384">
            <v>10</v>
          </cell>
          <cell r="W384">
            <v>1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100</v>
          </cell>
          <cell r="V385">
            <v>10</v>
          </cell>
          <cell r="W385">
            <v>1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70.909090909090907</v>
          </cell>
          <cell r="V386">
            <v>10</v>
          </cell>
          <cell r="W386">
            <v>55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50</v>
          </cell>
          <cell r="V387">
            <v>10</v>
          </cell>
          <cell r="W387">
            <v>4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78.453038674033152</v>
          </cell>
          <cell r="V388">
            <v>10</v>
          </cell>
          <cell r="W388">
            <v>543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66.666666666666657</v>
          </cell>
          <cell r="V389">
            <v>10</v>
          </cell>
          <cell r="W389">
            <v>3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57.142857142857139</v>
          </cell>
          <cell r="V390">
            <v>10</v>
          </cell>
          <cell r="W390">
            <v>7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77.215189873417728</v>
          </cell>
          <cell r="V391">
            <v>10</v>
          </cell>
          <cell r="W391">
            <v>79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1</v>
          </cell>
          <cell r="W392">
            <v>1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62.5</v>
          </cell>
          <cell r="V393">
            <v>10</v>
          </cell>
          <cell r="W393">
            <v>8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75</v>
          </cell>
          <cell r="V394">
            <v>10</v>
          </cell>
          <cell r="W394">
            <v>4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77.777777777777786</v>
          </cell>
          <cell r="V395">
            <v>10</v>
          </cell>
          <cell r="W395">
            <v>9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68.90625</v>
          </cell>
          <cell r="V396">
            <v>10</v>
          </cell>
          <cell r="W396">
            <v>640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52.380952380952387</v>
          </cell>
          <cell r="V397">
            <v>10</v>
          </cell>
          <cell r="W397">
            <v>42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1</v>
          </cell>
          <cell r="W398">
            <v>2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22</v>
          </cell>
          <cell r="V399">
            <v>5</v>
          </cell>
          <cell r="W399">
            <v>300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100</v>
          </cell>
          <cell r="V400">
            <v>10</v>
          </cell>
          <cell r="W400">
            <v>1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1</v>
          </cell>
          <cell r="W401">
            <v>1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60</v>
          </cell>
          <cell r="V402">
            <v>10</v>
          </cell>
          <cell r="W402">
            <v>5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1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4</v>
          </cell>
          <cell r="W404">
            <v>20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1</v>
          </cell>
          <cell r="W405">
            <v>1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1</v>
          </cell>
          <cell r="W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59.121171770972033</v>
          </cell>
          <cell r="V407">
            <v>10</v>
          </cell>
          <cell r="W407">
            <v>751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1</v>
          </cell>
          <cell r="W408">
            <v>2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1</v>
          </cell>
          <cell r="W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42.857142857142854</v>
          </cell>
          <cell r="V410">
            <v>9</v>
          </cell>
          <cell r="W410">
            <v>7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50</v>
          </cell>
          <cell r="V411">
            <v>10</v>
          </cell>
          <cell r="W411">
            <v>2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</v>
          </cell>
          <cell r="W412">
            <v>1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1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100</v>
          </cell>
          <cell r="V414">
            <v>10</v>
          </cell>
          <cell r="W414">
            <v>1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71.428571428571431</v>
          </cell>
          <cell r="V415">
            <v>10</v>
          </cell>
          <cell r="W415">
            <v>7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100</v>
          </cell>
          <cell r="V416">
            <v>10</v>
          </cell>
          <cell r="W416">
            <v>1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79.729729729729726</v>
          </cell>
          <cell r="V417">
            <v>10</v>
          </cell>
          <cell r="W417">
            <v>74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33.333333333333329</v>
          </cell>
          <cell r="V418">
            <v>7</v>
          </cell>
          <cell r="W418">
            <v>3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33.333333333333329</v>
          </cell>
          <cell r="V419">
            <v>7</v>
          </cell>
          <cell r="W419">
            <v>3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1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74.685816876122075</v>
          </cell>
          <cell r="V421">
            <v>10</v>
          </cell>
          <cell r="W421">
            <v>557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100</v>
          </cell>
          <cell r="V422">
            <v>10</v>
          </cell>
          <cell r="W422">
            <v>1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20</v>
          </cell>
          <cell r="V423">
            <v>4</v>
          </cell>
          <cell r="W423">
            <v>15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8.1395348837209305</v>
          </cell>
          <cell r="V424">
            <v>2</v>
          </cell>
          <cell r="W424">
            <v>172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1</v>
          </cell>
          <cell r="W425">
            <v>2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22.222222222222221</v>
          </cell>
          <cell r="V426">
            <v>5</v>
          </cell>
          <cell r="W426">
            <v>9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35.714285714285715</v>
          </cell>
          <cell r="V427">
            <v>8</v>
          </cell>
          <cell r="W427">
            <v>14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1</v>
          </cell>
          <cell r="W428">
            <v>17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1</v>
          </cell>
          <cell r="W429">
            <v>4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41.379310344827587</v>
          </cell>
          <cell r="V430">
            <v>9</v>
          </cell>
          <cell r="W430">
            <v>29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47.727272727272727</v>
          </cell>
          <cell r="V431">
            <v>9</v>
          </cell>
          <cell r="W431">
            <v>44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51.515151515151516</v>
          </cell>
          <cell r="V432">
            <v>10</v>
          </cell>
          <cell r="W432">
            <v>33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41.935483870967744</v>
          </cell>
          <cell r="V433">
            <v>9</v>
          </cell>
          <cell r="W433">
            <v>31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32.558139534883722</v>
          </cell>
          <cell r="V434">
            <v>7</v>
          </cell>
          <cell r="W434">
            <v>43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67.69874476987448</v>
          </cell>
          <cell r="V435">
            <v>10</v>
          </cell>
          <cell r="W435">
            <v>1195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100</v>
          </cell>
          <cell r="V436">
            <v>10</v>
          </cell>
          <cell r="W436">
            <v>1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1</v>
          </cell>
          <cell r="W437">
            <v>1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100</v>
          </cell>
          <cell r="V438">
            <v>10</v>
          </cell>
          <cell r="W438">
            <v>1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1</v>
          </cell>
          <cell r="W439">
            <v>1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1</v>
          </cell>
          <cell r="W440">
            <v>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</v>
          </cell>
          <cell r="W441">
            <v>1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25</v>
          </cell>
          <cell r="V442">
            <v>5</v>
          </cell>
          <cell r="W442">
            <v>4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35.483870967741936</v>
          </cell>
          <cell r="V443">
            <v>8</v>
          </cell>
          <cell r="W443">
            <v>217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50</v>
          </cell>
          <cell r="V444">
            <v>10</v>
          </cell>
          <cell r="W444">
            <v>12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26.522327469553453</v>
          </cell>
          <cell r="V445">
            <v>6</v>
          </cell>
          <cell r="W445">
            <v>739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17.475728155339805</v>
          </cell>
          <cell r="V446">
            <v>4</v>
          </cell>
          <cell r="W446">
            <v>206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8.2608695652173907</v>
          </cell>
          <cell r="V447">
            <v>2</v>
          </cell>
          <cell r="W447">
            <v>230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</v>
          </cell>
          <cell r="W448">
            <v>7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</v>
          </cell>
          <cell r="W449">
            <v>1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21.428571428571427</v>
          </cell>
          <cell r="V450">
            <v>5</v>
          </cell>
          <cell r="W450">
            <v>14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12.903225806451612</v>
          </cell>
          <cell r="V451">
            <v>3</v>
          </cell>
          <cell r="W451">
            <v>31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1</v>
          </cell>
          <cell r="W452">
            <v>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5.0847457627118651</v>
          </cell>
          <cell r="V453">
            <v>1</v>
          </cell>
          <cell r="W453">
            <v>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10</v>
          </cell>
          <cell r="V454">
            <v>2</v>
          </cell>
          <cell r="W454">
            <v>40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100</v>
          </cell>
          <cell r="V455">
            <v>10</v>
          </cell>
          <cell r="W455">
            <v>1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</v>
          </cell>
          <cell r="W456">
            <v>4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50</v>
          </cell>
          <cell r="V458">
            <v>10</v>
          </cell>
          <cell r="W458">
            <v>2</v>
          </cell>
        </row>
        <row r="459">
          <cell r="B459">
            <v>474097017</v>
          </cell>
          <cell r="C459" t="str">
            <v>SIZER SCHOOL, A NORTH CENTRAL CHARTER ESSENTIAL SCHOOL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</v>
          </cell>
          <cell r="W459">
            <v>1</v>
          </cell>
        </row>
        <row r="460">
          <cell r="B460">
            <v>474097057</v>
          </cell>
          <cell r="C460" t="str">
            <v>SIZER SCHOOL, A NORTH CENTRAL CHARTER ESSENTIAL SCHOOL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100</v>
          </cell>
          <cell r="V460">
            <v>10</v>
          </cell>
          <cell r="W460">
            <v>1</v>
          </cell>
        </row>
        <row r="461">
          <cell r="B461">
            <v>474097064</v>
          </cell>
          <cell r="C461" t="str">
            <v>SIZER SCHOOL, A NORTH CENTRAL CHARTER ESSENTIAL SCHOOL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</v>
          </cell>
          <cell r="W461">
            <v>1</v>
          </cell>
        </row>
        <row r="462">
          <cell r="B462">
            <v>474097097</v>
          </cell>
          <cell r="C462" t="str">
            <v>SIZER SCHOOL, A NORTH CENTRAL CHARTER ESSENTIAL SCHOOL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54.358974358974358</v>
          </cell>
          <cell r="V462">
            <v>10</v>
          </cell>
          <cell r="W462">
            <v>195</v>
          </cell>
        </row>
        <row r="463">
          <cell r="B463">
            <v>474097103</v>
          </cell>
          <cell r="C463" t="str">
            <v>SIZER SCHOOL, A NORTH CENTRAL CHARTER ESSENTIAL SCHOOL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35</v>
          </cell>
          <cell r="V463">
            <v>8</v>
          </cell>
          <cell r="W463">
            <v>20</v>
          </cell>
        </row>
        <row r="464">
          <cell r="B464">
            <v>474097153</v>
          </cell>
          <cell r="C464" t="str">
            <v>SIZER SCHOOL, A NORTH CENTRAL CHARTER ESSENTIAL SCHOOL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29.411764705882355</v>
          </cell>
          <cell r="V464">
            <v>6</v>
          </cell>
          <cell r="W464">
            <v>34</v>
          </cell>
        </row>
        <row r="465">
          <cell r="B465">
            <v>474097162</v>
          </cell>
          <cell r="C465" t="str">
            <v>SIZER SCHOOL, A NORTH CENTRAL CHARTER ESSENTIAL SCHOOL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13.333333333333334</v>
          </cell>
          <cell r="V465">
            <v>3</v>
          </cell>
          <cell r="W465">
            <v>15</v>
          </cell>
        </row>
        <row r="466">
          <cell r="B466">
            <v>474097343</v>
          </cell>
          <cell r="C466" t="str">
            <v>SIZER SCHOOL, A NORTH CENTRAL CHARTER ESSENTIAL SCHOOL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26.666666666666668</v>
          </cell>
          <cell r="V466">
            <v>6</v>
          </cell>
          <cell r="W466">
            <v>30</v>
          </cell>
        </row>
        <row r="467">
          <cell r="B467">
            <v>474097600</v>
          </cell>
          <cell r="C467" t="str">
            <v>SIZER SCHOOL, A NORTH CENTRAL CHARTER ESSENTIAL SCHOOL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</v>
          </cell>
          <cell r="W467">
            <v>1</v>
          </cell>
        </row>
        <row r="468">
          <cell r="B468">
            <v>474097610</v>
          </cell>
          <cell r="C468" t="str">
            <v>SIZER SCHOOL, A NORTH CENTRAL CHARTER ESSENTIAL SCHOOL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16.666666666666664</v>
          </cell>
          <cell r="V468">
            <v>3</v>
          </cell>
          <cell r="W468">
            <v>6</v>
          </cell>
        </row>
        <row r="469">
          <cell r="B469">
            <v>474097616</v>
          </cell>
          <cell r="C469" t="str">
            <v>SIZER SCHOOL, A NORTH CENTRAL CHARTER ESSENTIAL SCHOOL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</v>
          </cell>
          <cell r="W469">
            <v>1</v>
          </cell>
        </row>
        <row r="470">
          <cell r="B470">
            <v>474097720</v>
          </cell>
          <cell r="C470" t="str">
            <v>SIZER SCHOOL, A NORTH CENTRAL CHARTER ESSENTIAL SCHOOL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12.5</v>
          </cell>
          <cell r="V470">
            <v>3</v>
          </cell>
          <cell r="W470">
            <v>8</v>
          </cell>
        </row>
        <row r="471">
          <cell r="B471">
            <v>474097725</v>
          </cell>
          <cell r="C471" t="str">
            <v>SIZER SCHOOL, A NORTH CENTRAL CHARTER ESSENTIAL SCHOOL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1</v>
          </cell>
          <cell r="W471">
            <v>1</v>
          </cell>
        </row>
        <row r="472">
          <cell r="B472">
            <v>474097735</v>
          </cell>
          <cell r="C472" t="str">
            <v>SIZER SCHOOL, A NORTH CENTRAL CHARTER ESSENTIAL SCHOOL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18.181818181818183</v>
          </cell>
          <cell r="V472">
            <v>4</v>
          </cell>
          <cell r="W472">
            <v>22</v>
          </cell>
        </row>
        <row r="473">
          <cell r="B473">
            <v>474097753</v>
          </cell>
          <cell r="C473" t="str">
            <v>SIZER SCHOOL, A NORTH CENTRAL CHARTER ESSENTIAL SCHOOL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11.111111111111111</v>
          </cell>
          <cell r="V473">
            <v>2</v>
          </cell>
          <cell r="W473">
            <v>18</v>
          </cell>
        </row>
        <row r="474">
          <cell r="B474">
            <v>474097775</v>
          </cell>
          <cell r="C474" t="str">
            <v>SIZER SCHOOL, A NORTH CENTRAL CHARTER ESSENTIAL SCHOOL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</v>
          </cell>
          <cell r="W474">
            <v>5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</v>
          </cell>
          <cell r="W475">
            <v>3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50</v>
          </cell>
          <cell r="V476">
            <v>10</v>
          </cell>
          <cell r="W476">
            <v>2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</v>
          </cell>
          <cell r="W477">
            <v>17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13.20754716981132</v>
          </cell>
          <cell r="V478">
            <v>3</v>
          </cell>
          <cell r="W478">
            <v>53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5.4545454545454541</v>
          </cell>
          <cell r="V479">
            <v>1</v>
          </cell>
          <cell r="W479">
            <v>55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</v>
          </cell>
          <cell r="W480">
            <v>14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</v>
          </cell>
          <cell r="W481">
            <v>1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</v>
          </cell>
          <cell r="W482">
            <v>5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</v>
          </cell>
          <cell r="W483">
            <v>1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</v>
          </cell>
          <cell r="W484">
            <v>2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</v>
          </cell>
          <cell r="W485">
            <v>5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11.76470588235294</v>
          </cell>
          <cell r="V486">
            <v>2</v>
          </cell>
          <cell r="W486">
            <v>17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1</v>
          </cell>
          <cell r="W487">
            <v>5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14.285714285714285</v>
          </cell>
          <cell r="V488">
            <v>3</v>
          </cell>
          <cell r="W488">
            <v>21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</v>
          </cell>
          <cell r="W489">
            <v>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10.44776119402985</v>
          </cell>
          <cell r="V490">
            <v>2</v>
          </cell>
          <cell r="W490">
            <v>67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</v>
          </cell>
          <cell r="W491">
            <v>3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1</v>
          </cell>
          <cell r="W492">
            <v>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</v>
          </cell>
          <cell r="W493">
            <v>27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1</v>
          </cell>
          <cell r="W494">
            <v>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14.285714285714285</v>
          </cell>
          <cell r="V495">
            <v>3</v>
          </cell>
          <cell r="W495">
            <v>21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</v>
          </cell>
          <cell r="W496">
            <v>2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5.5555555555555554</v>
          </cell>
          <cell r="V497">
            <v>1</v>
          </cell>
          <cell r="W497">
            <v>36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16.666666666666664</v>
          </cell>
          <cell r="V498">
            <v>3</v>
          </cell>
          <cell r="W498">
            <v>6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</v>
          </cell>
          <cell r="W499">
            <v>21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50</v>
          </cell>
          <cell r="V500">
            <v>10</v>
          </cell>
          <cell r="W500">
            <v>8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10.714285714285714</v>
          </cell>
          <cell r="V501">
            <v>2</v>
          </cell>
          <cell r="W501">
            <v>28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51.612903225806448</v>
          </cell>
          <cell r="V502">
            <v>10</v>
          </cell>
          <cell r="W502">
            <v>31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20</v>
          </cell>
          <cell r="V503">
            <v>4</v>
          </cell>
          <cell r="W503">
            <v>10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25</v>
          </cell>
          <cell r="V504">
            <v>5</v>
          </cell>
          <cell r="W504">
            <v>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25</v>
          </cell>
          <cell r="V505">
            <v>5</v>
          </cell>
          <cell r="W505">
            <v>4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27.27272727272727</v>
          </cell>
          <cell r="V506">
            <v>6</v>
          </cell>
          <cell r="W506">
            <v>11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15.384615384615385</v>
          </cell>
          <cell r="V507">
            <v>3</v>
          </cell>
          <cell r="W507">
            <v>13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52.380952380952387</v>
          </cell>
          <cell r="V508">
            <v>10</v>
          </cell>
          <cell r="W508">
            <v>21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1</v>
          </cell>
          <cell r="W509">
            <v>6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</v>
          </cell>
          <cell r="W510">
            <v>5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</v>
          </cell>
          <cell r="W511">
            <v>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21.621621621621621</v>
          </cell>
          <cell r="V512">
            <v>5</v>
          </cell>
          <cell r="W512">
            <v>37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1</v>
          </cell>
          <cell r="W513">
            <v>6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13.636363636363635</v>
          </cell>
          <cell r="V514">
            <v>3</v>
          </cell>
          <cell r="W514">
            <v>44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55.000000000000007</v>
          </cell>
          <cell r="V515">
            <v>10</v>
          </cell>
          <cell r="W515">
            <v>60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33.333333333333329</v>
          </cell>
          <cell r="V516">
            <v>7</v>
          </cell>
          <cell r="W516">
            <v>3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33.333333333333329</v>
          </cell>
          <cell r="V517">
            <v>7</v>
          </cell>
          <cell r="W517">
            <v>6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14.285714285714285</v>
          </cell>
          <cell r="V518">
            <v>3</v>
          </cell>
          <cell r="W518">
            <v>7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15.384615384615385</v>
          </cell>
          <cell r="V519">
            <v>3</v>
          </cell>
          <cell r="W519">
            <v>52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1</v>
          </cell>
          <cell r="W520">
            <v>1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</v>
          </cell>
          <cell r="W521">
            <v>2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11.76470588235294</v>
          </cell>
          <cell r="V522">
            <v>2</v>
          </cell>
          <cell r="W522">
            <v>17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75</v>
          </cell>
          <cell r="V523">
            <v>10</v>
          </cell>
          <cell r="W523">
            <v>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66.666666666666657</v>
          </cell>
          <cell r="V524">
            <v>10</v>
          </cell>
          <cell r="W524">
            <v>3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33.333333333333329</v>
          </cell>
          <cell r="V525">
            <v>7</v>
          </cell>
          <cell r="W525">
            <v>3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</v>
          </cell>
          <cell r="W526">
            <v>6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50</v>
          </cell>
          <cell r="V527">
            <v>10</v>
          </cell>
          <cell r="W527">
            <v>2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1</v>
          </cell>
          <cell r="W528">
            <v>1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33.333333333333329</v>
          </cell>
          <cell r="V529">
            <v>7</v>
          </cell>
          <cell r="W529">
            <v>3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59.014423076923073</v>
          </cell>
          <cell r="V530">
            <v>10</v>
          </cell>
          <cell r="W530">
            <v>832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50</v>
          </cell>
          <cell r="V531">
            <v>10</v>
          </cell>
          <cell r="W531">
            <v>8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50</v>
          </cell>
          <cell r="V532">
            <v>10</v>
          </cell>
          <cell r="W532">
            <v>2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50</v>
          </cell>
          <cell r="V533">
            <v>10</v>
          </cell>
          <cell r="W533">
            <v>2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50</v>
          </cell>
          <cell r="V534">
            <v>10</v>
          </cell>
          <cell r="W534">
            <v>2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50</v>
          </cell>
          <cell r="V535">
            <v>10</v>
          </cell>
          <cell r="W535">
            <v>6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100</v>
          </cell>
          <cell r="V536">
            <v>10</v>
          </cell>
          <cell r="W536">
            <v>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56.25</v>
          </cell>
          <cell r="V537">
            <v>10</v>
          </cell>
          <cell r="W537">
            <v>16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100</v>
          </cell>
          <cell r="V538">
            <v>10</v>
          </cell>
          <cell r="W538">
            <v>2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50</v>
          </cell>
          <cell r="V539">
            <v>10</v>
          </cell>
          <cell r="W539">
            <v>2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</v>
          </cell>
          <cell r="W540">
            <v>2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</v>
          </cell>
          <cell r="W541">
            <v>3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</v>
          </cell>
          <cell r="W542">
            <v>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9.7560975609756095</v>
          </cell>
          <cell r="V543">
            <v>2</v>
          </cell>
          <cell r="W543">
            <v>41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</v>
          </cell>
          <cell r="W544">
            <v>2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5.5214723926380369</v>
          </cell>
          <cell r="V545">
            <v>1</v>
          </cell>
          <cell r="W545">
            <v>163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</v>
          </cell>
          <cell r="W546">
            <v>1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7.1428571428571423</v>
          </cell>
          <cell r="V547">
            <v>1</v>
          </cell>
          <cell r="W547">
            <v>28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20.754716981132077</v>
          </cell>
          <cell r="V548">
            <v>4</v>
          </cell>
          <cell r="W548">
            <v>53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1</v>
          </cell>
          <cell r="W549">
            <v>2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19.047619047619047</v>
          </cell>
          <cell r="V550">
            <v>4</v>
          </cell>
          <cell r="W550">
            <v>21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16.666666666666664</v>
          </cell>
          <cell r="V551">
            <v>3</v>
          </cell>
          <cell r="W551">
            <v>30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66.666666666666657</v>
          </cell>
          <cell r="V552">
            <v>10</v>
          </cell>
          <cell r="W552">
            <v>3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1</v>
          </cell>
          <cell r="W553">
            <v>1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</v>
          </cell>
          <cell r="W554">
            <v>1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1</v>
          </cell>
          <cell r="W555">
            <v>6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1</v>
          </cell>
          <cell r="W556">
            <v>5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1</v>
          </cell>
          <cell r="W557">
            <v>3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10.526315789473683</v>
          </cell>
          <cell r="V558">
            <v>2</v>
          </cell>
          <cell r="W558">
            <v>38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100</v>
          </cell>
          <cell r="V559">
            <v>10</v>
          </cell>
          <cell r="W559">
            <v>1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</v>
          </cell>
          <cell r="W560">
            <v>5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11.058823529411764</v>
          </cell>
          <cell r="V561">
            <v>2</v>
          </cell>
          <cell r="W561">
            <v>425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</v>
          </cell>
          <cell r="W562">
            <v>2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</v>
          </cell>
          <cell r="W563">
            <v>1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40</v>
          </cell>
          <cell r="V564">
            <v>8</v>
          </cell>
          <cell r="W564">
            <v>5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25</v>
          </cell>
          <cell r="V565">
            <v>5</v>
          </cell>
          <cell r="W565">
            <v>40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1</v>
          </cell>
          <cell r="W566">
            <v>1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43.75</v>
          </cell>
          <cell r="V567">
            <v>9</v>
          </cell>
          <cell r="W567">
            <v>16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11.111111111111111</v>
          </cell>
          <cell r="V568">
            <v>2</v>
          </cell>
          <cell r="W568">
            <v>54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64.668547249647389</v>
          </cell>
          <cell r="V569">
            <v>10</v>
          </cell>
          <cell r="W569">
            <v>1418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100</v>
          </cell>
          <cell r="V570">
            <v>10</v>
          </cell>
          <cell r="W570">
            <v>1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</v>
          </cell>
          <cell r="W571">
            <v>1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100</v>
          </cell>
          <cell r="V572">
            <v>10</v>
          </cell>
          <cell r="W572">
            <v>1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1</v>
          </cell>
          <cell r="W573">
            <v>1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1</v>
          </cell>
          <cell r="W574">
            <v>2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1</v>
          </cell>
          <cell r="W575">
            <v>1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50</v>
          </cell>
          <cell r="V576">
            <v>10</v>
          </cell>
          <cell r="W576">
            <v>2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47.058823529411761</v>
          </cell>
          <cell r="V577">
            <v>9</v>
          </cell>
          <cell r="W577">
            <v>17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100</v>
          </cell>
          <cell r="V578">
            <v>10</v>
          </cell>
          <cell r="W578">
            <v>1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53.333333333333336</v>
          </cell>
          <cell r="V579">
            <v>10</v>
          </cell>
          <cell r="W579">
            <v>15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2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37.037037037037038</v>
          </cell>
          <cell r="V581">
            <v>8</v>
          </cell>
          <cell r="W581">
            <v>432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1</v>
          </cell>
          <cell r="W582">
            <v>1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100</v>
          </cell>
          <cell r="V583">
            <v>10</v>
          </cell>
          <cell r="W583">
            <v>2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100</v>
          </cell>
          <cell r="V584">
            <v>10</v>
          </cell>
          <cell r="W584">
            <v>1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1</v>
          </cell>
          <cell r="W585">
            <v>2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100</v>
          </cell>
          <cell r="V586">
            <v>10</v>
          </cell>
          <cell r="W586">
            <v>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</v>
          </cell>
          <cell r="W587">
            <v>1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1</v>
          </cell>
          <cell r="W588">
            <v>1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68.085106382978722</v>
          </cell>
          <cell r="V589">
            <v>10</v>
          </cell>
          <cell r="W589">
            <v>658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100</v>
          </cell>
          <cell r="V590">
            <v>10</v>
          </cell>
          <cell r="W590">
            <v>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100</v>
          </cell>
          <cell r="V591">
            <v>10</v>
          </cell>
          <cell r="W591">
            <v>1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25</v>
          </cell>
          <cell r="V592">
            <v>5</v>
          </cell>
          <cell r="W592">
            <v>4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55.882352941176471</v>
          </cell>
          <cell r="V593">
            <v>10</v>
          </cell>
          <cell r="W593">
            <v>34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1</v>
          </cell>
          <cell r="W594">
            <v>2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100</v>
          </cell>
          <cell r="V595">
            <v>10</v>
          </cell>
          <cell r="W595">
            <v>1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56.060606060606055</v>
          </cell>
          <cell r="V596">
            <v>10</v>
          </cell>
          <cell r="W596">
            <v>66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</v>
          </cell>
          <cell r="W597">
            <v>8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38.805970149253731</v>
          </cell>
          <cell r="V598">
            <v>8</v>
          </cell>
          <cell r="W598">
            <v>67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</v>
          </cell>
          <cell r="W599">
            <v>1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</v>
          </cell>
          <cell r="W600">
            <v>1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1</v>
          </cell>
          <cell r="W601">
            <v>2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</v>
          </cell>
          <cell r="W602">
            <v>2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50</v>
          </cell>
          <cell r="V603">
            <v>10</v>
          </cell>
          <cell r="W603">
            <v>14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36.734693877551024</v>
          </cell>
          <cell r="V604">
            <v>8</v>
          </cell>
          <cell r="W604">
            <v>49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40.425531914893611</v>
          </cell>
          <cell r="V605">
            <v>8</v>
          </cell>
          <cell r="W605">
            <v>47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</v>
          </cell>
          <cell r="W606">
            <v>1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100</v>
          </cell>
          <cell r="V607">
            <v>10</v>
          </cell>
          <cell r="W607">
            <v>1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33.333333333333329</v>
          </cell>
          <cell r="V608">
            <v>7</v>
          </cell>
          <cell r="W608">
            <v>12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100</v>
          </cell>
          <cell r="V609">
            <v>10</v>
          </cell>
          <cell r="W609">
            <v>1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44.444444444444443</v>
          </cell>
          <cell r="V610">
            <v>9</v>
          </cell>
          <cell r="W610">
            <v>9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42.857142857142854</v>
          </cell>
          <cell r="V611">
            <v>9</v>
          </cell>
          <cell r="W611">
            <v>7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36.477987421383645</v>
          </cell>
          <cell r="V612">
            <v>8</v>
          </cell>
          <cell r="W612">
            <v>159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</v>
          </cell>
          <cell r="W613">
            <v>1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33.333333333333329</v>
          </cell>
          <cell r="V614">
            <v>7</v>
          </cell>
          <cell r="W614">
            <v>3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33.333333333333329</v>
          </cell>
          <cell r="V615">
            <v>7</v>
          </cell>
          <cell r="W615">
            <v>6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66.666666666666657</v>
          </cell>
          <cell r="V616">
            <v>10</v>
          </cell>
          <cell r="W616">
            <v>3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66.666666666666657</v>
          </cell>
          <cell r="V617">
            <v>10</v>
          </cell>
          <cell r="W617">
            <v>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69.565217391304344</v>
          </cell>
          <cell r="V618">
            <v>10</v>
          </cell>
          <cell r="W618">
            <v>23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</v>
          </cell>
          <cell r="W619">
            <v>2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100</v>
          </cell>
          <cell r="V620">
            <v>10</v>
          </cell>
          <cell r="W620">
            <v>1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</v>
          </cell>
          <cell r="W621">
            <v>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63.829787234042556</v>
          </cell>
          <cell r="V622">
            <v>10</v>
          </cell>
          <cell r="W622">
            <v>94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36.363636363636367</v>
          </cell>
          <cell r="V623">
            <v>8</v>
          </cell>
          <cell r="W623">
            <v>11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52</v>
          </cell>
          <cell r="V624">
            <v>10</v>
          </cell>
          <cell r="W624">
            <v>50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</v>
          </cell>
          <cell r="W625">
            <v>2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</v>
          </cell>
          <cell r="W626">
            <v>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50</v>
          </cell>
          <cell r="V627">
            <v>10</v>
          </cell>
          <cell r="W627">
            <v>6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46.551724137931032</v>
          </cell>
          <cell r="V628">
            <v>9</v>
          </cell>
          <cell r="W628">
            <v>58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50</v>
          </cell>
          <cell r="V629">
            <v>10</v>
          </cell>
          <cell r="W629">
            <v>42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100</v>
          </cell>
          <cell r="V630">
            <v>10</v>
          </cell>
          <cell r="W630">
            <v>1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100</v>
          </cell>
          <cell r="V631">
            <v>10</v>
          </cell>
          <cell r="W631">
            <v>1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50</v>
          </cell>
          <cell r="V632">
            <v>10</v>
          </cell>
          <cell r="W632">
            <v>2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1</v>
          </cell>
          <cell r="W633">
            <v>1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1</v>
          </cell>
          <cell r="W634">
            <v>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100</v>
          </cell>
          <cell r="V635">
            <v>10</v>
          </cell>
          <cell r="W635">
            <v>1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20</v>
          </cell>
          <cell r="V636">
            <v>4</v>
          </cell>
          <cell r="W636">
            <v>5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71.428571428571431</v>
          </cell>
          <cell r="V637">
            <v>10</v>
          </cell>
          <cell r="W637">
            <v>14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57.142857142857139</v>
          </cell>
          <cell r="V638">
            <v>10</v>
          </cell>
          <cell r="W638">
            <v>7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56.551724137931039</v>
          </cell>
          <cell r="V639">
            <v>10</v>
          </cell>
          <cell r="W639">
            <v>290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</v>
          </cell>
          <cell r="W640">
            <v>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1</v>
          </cell>
          <cell r="W641">
            <v>2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100</v>
          </cell>
          <cell r="V642">
            <v>10</v>
          </cell>
          <cell r="W642">
            <v>2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1</v>
          </cell>
          <cell r="W643">
            <v>1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1</v>
          </cell>
          <cell r="W644">
            <v>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100</v>
          </cell>
          <cell r="V645">
            <v>10</v>
          </cell>
          <cell r="W645">
            <v>1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1</v>
          </cell>
          <cell r="W646">
            <v>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75</v>
          </cell>
          <cell r="V647">
            <v>10</v>
          </cell>
          <cell r="W647">
            <v>4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10.714285714285714</v>
          </cell>
          <cell r="V648">
            <v>2</v>
          </cell>
          <cell r="W648">
            <v>28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50</v>
          </cell>
          <cell r="V649">
            <v>10</v>
          </cell>
          <cell r="W649">
            <v>2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53.333333333333336</v>
          </cell>
          <cell r="V650">
            <v>10</v>
          </cell>
          <cell r="W650">
            <v>15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40.789473684210527</v>
          </cell>
          <cell r="V651">
            <v>8</v>
          </cell>
          <cell r="W651">
            <v>76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</v>
          </cell>
          <cell r="W652">
            <v>1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</v>
          </cell>
          <cell r="W653">
            <v>3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8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1</v>
          </cell>
          <cell r="W655">
            <v>6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11.538461538461538</v>
          </cell>
          <cell r="V656">
            <v>2</v>
          </cell>
          <cell r="W656">
            <v>26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</v>
          </cell>
          <cell r="W657">
            <v>11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11.111111111111111</v>
          </cell>
          <cell r="V658">
            <v>2</v>
          </cell>
          <cell r="W658">
            <v>27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25.641025641025639</v>
          </cell>
          <cell r="V659">
            <v>5</v>
          </cell>
          <cell r="W659">
            <v>39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20</v>
          </cell>
          <cell r="V660">
            <v>4</v>
          </cell>
          <cell r="W660">
            <v>5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31.25</v>
          </cell>
          <cell r="V661">
            <v>7</v>
          </cell>
          <cell r="W661">
            <v>16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0</v>
          </cell>
          <cell r="V662">
            <v>1</v>
          </cell>
          <cell r="W662">
            <v>1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33.333333333333329</v>
          </cell>
          <cell r="V663">
            <v>7</v>
          </cell>
          <cell r="W663">
            <v>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10.714285714285714</v>
          </cell>
          <cell r="V664">
            <v>2</v>
          </cell>
          <cell r="W664">
            <v>28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12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32.258064516129032</v>
          </cell>
          <cell r="V666">
            <v>7</v>
          </cell>
          <cell r="W666">
            <v>31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23.809523809523807</v>
          </cell>
          <cell r="V667">
            <v>5</v>
          </cell>
          <cell r="W667">
            <v>168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17.272727272727273</v>
          </cell>
          <cell r="V668">
            <v>4</v>
          </cell>
          <cell r="W668">
            <v>110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23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100</v>
          </cell>
          <cell r="V670">
            <v>10</v>
          </cell>
          <cell r="W670">
            <v>1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17.826086956521738</v>
          </cell>
          <cell r="V671">
            <v>4</v>
          </cell>
          <cell r="W671">
            <v>230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1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4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39.130434782608695</v>
          </cell>
          <cell r="V674">
            <v>8</v>
          </cell>
          <cell r="W674">
            <v>46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20.858895705521473</v>
          </cell>
          <cell r="V675">
            <v>4</v>
          </cell>
          <cell r="W675">
            <v>163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18.181818181818183</v>
          </cell>
          <cell r="V676">
            <v>4</v>
          </cell>
          <cell r="W676">
            <v>110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8.3333333333333321</v>
          </cell>
          <cell r="V677">
            <v>2</v>
          </cell>
          <cell r="W677">
            <v>12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26.865671641791046</v>
          </cell>
          <cell r="V678">
            <v>6</v>
          </cell>
          <cell r="W678">
            <v>67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14.000000000000002</v>
          </cell>
          <cell r="V679">
            <v>3</v>
          </cell>
          <cell r="W679">
            <v>50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13.157894736842104</v>
          </cell>
          <cell r="V680">
            <v>3</v>
          </cell>
          <cell r="W680">
            <v>76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66.666666666666657</v>
          </cell>
          <cell r="V681">
            <v>10</v>
          </cell>
          <cell r="W681">
            <v>3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14.130434782608695</v>
          </cell>
          <cell r="V682">
            <v>3</v>
          </cell>
          <cell r="W682">
            <v>184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1</v>
          </cell>
          <cell r="W683">
            <v>1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2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11.538461538461538</v>
          </cell>
          <cell r="V685">
            <v>2</v>
          </cell>
          <cell r="W685">
            <v>26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21.621621621621621</v>
          </cell>
          <cell r="V686">
            <v>5</v>
          </cell>
          <cell r="W686">
            <v>74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25</v>
          </cell>
          <cell r="V687">
            <v>5</v>
          </cell>
          <cell r="W687">
            <v>16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12.5</v>
          </cell>
          <cell r="V688">
            <v>3</v>
          </cell>
          <cell r="W688">
            <v>32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100</v>
          </cell>
          <cell r="V689">
            <v>10</v>
          </cell>
          <cell r="W689">
            <v>1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49.624060150375939</v>
          </cell>
          <cell r="V690">
            <v>9</v>
          </cell>
          <cell r="W690">
            <v>1197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100</v>
          </cell>
          <cell r="V691">
            <v>10</v>
          </cell>
          <cell r="W691">
            <v>1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1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33.333333333333329</v>
          </cell>
          <cell r="V693">
            <v>7</v>
          </cell>
          <cell r="W693">
            <v>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60</v>
          </cell>
          <cell r="V694">
            <v>10</v>
          </cell>
          <cell r="W694">
            <v>5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100</v>
          </cell>
          <cell r="V695">
            <v>10</v>
          </cell>
          <cell r="W695">
            <v>1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100</v>
          </cell>
          <cell r="V696">
            <v>10</v>
          </cell>
          <cell r="W696">
            <v>5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80.845070422535215</v>
          </cell>
          <cell r="V697">
            <v>10</v>
          </cell>
          <cell r="W697">
            <v>355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100</v>
          </cell>
          <cell r="V698">
            <v>10</v>
          </cell>
          <cell r="W698">
            <v>1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53.125</v>
          </cell>
          <cell r="V699">
            <v>10</v>
          </cell>
          <cell r="W699">
            <v>32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100</v>
          </cell>
          <cell r="V700">
            <v>10</v>
          </cell>
          <cell r="W700">
            <v>1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57.142857142857139</v>
          </cell>
          <cell r="V701">
            <v>10</v>
          </cell>
          <cell r="W701">
            <v>84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42.553191489361701</v>
          </cell>
          <cell r="V702">
            <v>9</v>
          </cell>
          <cell r="W702">
            <v>47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71.428571428571431</v>
          </cell>
          <cell r="V703">
            <v>10</v>
          </cell>
          <cell r="W703">
            <v>7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62.5</v>
          </cell>
          <cell r="V704">
            <v>10</v>
          </cell>
          <cell r="W704">
            <v>8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0</v>
          </cell>
          <cell r="V705">
            <v>1</v>
          </cell>
          <cell r="W705">
            <v>2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46.666666666666664</v>
          </cell>
          <cell r="V706">
            <v>9</v>
          </cell>
          <cell r="W706">
            <v>15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100</v>
          </cell>
          <cell r="V707">
            <v>10</v>
          </cell>
          <cell r="W707">
            <v>1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25</v>
          </cell>
          <cell r="V708">
            <v>5</v>
          </cell>
          <cell r="W708">
            <v>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100</v>
          </cell>
          <cell r="V709">
            <v>10</v>
          </cell>
          <cell r="W709">
            <v>1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3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54</v>
          </cell>
          <cell r="V711">
            <v>10</v>
          </cell>
          <cell r="W711">
            <v>50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46.902654867256636</v>
          </cell>
          <cell r="V712">
            <v>9</v>
          </cell>
          <cell r="W712">
            <v>339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1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75</v>
          </cell>
          <cell r="V715">
            <v>10</v>
          </cell>
          <cell r="W715">
            <v>4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50.769230769230766</v>
          </cell>
          <cell r="V716">
            <v>10</v>
          </cell>
          <cell r="W716">
            <v>65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61.53846153846154</v>
          </cell>
          <cell r="V717">
            <v>10</v>
          </cell>
          <cell r="W717">
            <v>13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1</v>
          </cell>
          <cell r="W718">
            <v>2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51.49700598802395</v>
          </cell>
          <cell r="V719">
            <v>10</v>
          </cell>
          <cell r="W719">
            <v>167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60</v>
          </cell>
          <cell r="V720">
            <v>10</v>
          </cell>
          <cell r="W720">
            <v>10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</v>
          </cell>
          <cell r="W721">
            <v>2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100</v>
          </cell>
          <cell r="V722">
            <v>10</v>
          </cell>
          <cell r="W722">
            <v>3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</v>
          </cell>
          <cell r="W723">
            <v>2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</v>
          </cell>
          <cell r="W724">
            <v>5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100</v>
          </cell>
          <cell r="V725">
            <v>10</v>
          </cell>
          <cell r="W725">
            <v>1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100</v>
          </cell>
          <cell r="V726">
            <v>10</v>
          </cell>
          <cell r="W726">
            <v>1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61.244979919678713</v>
          </cell>
          <cell r="V727">
            <v>10</v>
          </cell>
          <cell r="W727">
            <v>498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</v>
          </cell>
          <cell r="W728">
            <v>1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100</v>
          </cell>
          <cell r="V729">
            <v>10</v>
          </cell>
          <cell r="W729">
            <v>1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100</v>
          </cell>
          <cell r="V730">
            <v>10</v>
          </cell>
          <cell r="W730">
            <v>1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100</v>
          </cell>
          <cell r="V731">
            <v>10</v>
          </cell>
          <cell r="W731">
            <v>1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1</v>
          </cell>
          <cell r="W732">
            <v>5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15.789473684210526</v>
          </cell>
          <cell r="V733">
            <v>3</v>
          </cell>
          <cell r="W733">
            <v>76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23.809523809523807</v>
          </cell>
          <cell r="V734">
            <v>5</v>
          </cell>
          <cell r="W734">
            <v>21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37.5</v>
          </cell>
          <cell r="V735">
            <v>8</v>
          </cell>
          <cell r="W735">
            <v>16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1</v>
          </cell>
          <cell r="W736">
            <v>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16.666666666666664</v>
          </cell>
          <cell r="V737">
            <v>3</v>
          </cell>
          <cell r="W737">
            <v>6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6.0606060606060606</v>
          </cell>
          <cell r="V738">
            <v>1</v>
          </cell>
          <cell r="W738">
            <v>33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</v>
          </cell>
          <cell r="W739">
            <v>2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11.111111111111111</v>
          </cell>
          <cell r="V740">
            <v>2</v>
          </cell>
          <cell r="W740">
            <v>9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23.52941176470588</v>
          </cell>
          <cell r="V741">
            <v>5</v>
          </cell>
          <cell r="W741">
            <v>17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6.4516129032258061</v>
          </cell>
          <cell r="V742">
            <v>1</v>
          </cell>
          <cell r="W742">
            <v>31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25</v>
          </cell>
          <cell r="V743">
            <v>5</v>
          </cell>
          <cell r="W743">
            <v>28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1</v>
          </cell>
          <cell r="W744">
            <v>4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20</v>
          </cell>
          <cell r="V745">
            <v>4</v>
          </cell>
          <cell r="W745">
            <v>5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3.8461538461538463</v>
          </cell>
          <cell r="V746">
            <v>1</v>
          </cell>
          <cell r="W746">
            <v>52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1</v>
          </cell>
          <cell r="W747">
            <v>2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</v>
          </cell>
          <cell r="W748">
            <v>3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1</v>
          </cell>
          <cell r="W749">
            <v>1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10.526315789473683</v>
          </cell>
          <cell r="V750">
            <v>2</v>
          </cell>
          <cell r="W750">
            <v>38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57.894736842105267</v>
          </cell>
          <cell r="V751">
            <v>10</v>
          </cell>
          <cell r="W751">
            <v>57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1</v>
          </cell>
          <cell r="W752">
            <v>1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40</v>
          </cell>
          <cell r="V753">
            <v>8</v>
          </cell>
          <cell r="W753">
            <v>5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</v>
          </cell>
          <cell r="W754">
            <v>3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1</v>
          </cell>
          <cell r="W755">
            <v>1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</v>
          </cell>
          <cell r="W756">
            <v>2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10</v>
          </cell>
          <cell r="V757">
            <v>2</v>
          </cell>
          <cell r="W757">
            <v>40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14.285714285714285</v>
          </cell>
          <cell r="V758">
            <v>3</v>
          </cell>
          <cell r="W758">
            <v>7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50</v>
          </cell>
          <cell r="V759">
            <v>10</v>
          </cell>
          <cell r="W759">
            <v>18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1</v>
          </cell>
          <cell r="W760">
            <v>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1</v>
          </cell>
          <cell r="W761">
            <v>1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</v>
          </cell>
          <cell r="W762">
            <v>1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</v>
          </cell>
          <cell r="W763">
            <v>2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79.192546583850927</v>
          </cell>
          <cell r="V764">
            <v>10</v>
          </cell>
          <cell r="W764">
            <v>322</v>
          </cell>
        </row>
        <row r="765">
          <cell r="B765">
            <v>499061061</v>
          </cell>
          <cell r="C765" t="str">
            <v>HAMPDEN CS OF SCIENCE EAST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42.5</v>
          </cell>
          <cell r="V765">
            <v>9</v>
          </cell>
          <cell r="W765">
            <v>120</v>
          </cell>
        </row>
        <row r="766">
          <cell r="B766">
            <v>499061137</v>
          </cell>
          <cell r="C766" t="str">
            <v>HAMPDEN CS OF SCIENCE EAST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100</v>
          </cell>
          <cell r="V766">
            <v>10</v>
          </cell>
          <cell r="W766">
            <v>2</v>
          </cell>
        </row>
        <row r="767">
          <cell r="B767">
            <v>499061161</v>
          </cell>
          <cell r="C767" t="str">
            <v>HAMPDEN CS OF SCIENCE EAST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27.27272727272727</v>
          </cell>
          <cell r="V767">
            <v>6</v>
          </cell>
          <cell r="W767">
            <v>11</v>
          </cell>
        </row>
        <row r="768">
          <cell r="B768">
            <v>499061227</v>
          </cell>
          <cell r="C768" t="str">
            <v>HAMPDEN CS OF SCIENCE EAST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</v>
          </cell>
          <cell r="W768">
            <v>1</v>
          </cell>
        </row>
        <row r="769">
          <cell r="B769">
            <v>499061281</v>
          </cell>
          <cell r="C769" t="str">
            <v>HAMPDEN CS OF SCIENCE EAST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49.382716049382715</v>
          </cell>
          <cell r="V769">
            <v>9</v>
          </cell>
          <cell r="W769">
            <v>324</v>
          </cell>
        </row>
        <row r="770">
          <cell r="B770">
            <v>499061332</v>
          </cell>
          <cell r="C770" t="str">
            <v>HAMPDEN CS OF SCIENCE EAST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72.727272727272734</v>
          </cell>
          <cell r="V770">
            <v>10</v>
          </cell>
          <cell r="W770">
            <v>33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84.210526315789465</v>
          </cell>
          <cell r="V771">
            <v>10</v>
          </cell>
          <cell r="W771">
            <v>19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</v>
          </cell>
          <cell r="W772">
            <v>1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</v>
          </cell>
          <cell r="W773">
            <v>1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80.874316939890718</v>
          </cell>
          <cell r="V774">
            <v>10</v>
          </cell>
          <cell r="W774">
            <v>183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100</v>
          </cell>
          <cell r="V775">
            <v>10</v>
          </cell>
          <cell r="W775">
            <v>1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</v>
          </cell>
          <cell r="W776">
            <v>1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1</v>
          </cell>
          <cell r="W777">
            <v>1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50</v>
          </cell>
          <cell r="V778">
            <v>10</v>
          </cell>
          <cell r="W778">
            <v>2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87.719298245614027</v>
          </cell>
          <cell r="V779">
            <v>10</v>
          </cell>
          <cell r="W779">
            <v>57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50</v>
          </cell>
          <cell r="V780">
            <v>10</v>
          </cell>
          <cell r="W780">
            <v>2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</v>
          </cell>
          <cell r="W781">
            <v>2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100</v>
          </cell>
          <cell r="V782">
            <v>10</v>
          </cell>
          <cell r="W782">
            <v>1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100</v>
          </cell>
          <cell r="V783">
            <v>10</v>
          </cell>
          <cell r="W783">
            <v>1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78.555304740406314</v>
          </cell>
          <cell r="V784">
            <v>10</v>
          </cell>
          <cell r="W784">
            <v>443</v>
          </cell>
        </row>
        <row r="785">
          <cell r="B785">
            <v>3503160031</v>
          </cell>
          <cell r="C785" t="str">
            <v>COLLEGIATE CS OF LOWELL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11.111111111111111</v>
          </cell>
          <cell r="V785">
            <v>2</v>
          </cell>
          <cell r="W785">
            <v>9</v>
          </cell>
        </row>
        <row r="786">
          <cell r="B786">
            <v>3503160044</v>
          </cell>
          <cell r="C786" t="str">
            <v>COLLEGIATE CS OF LOWELL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</v>
          </cell>
          <cell r="W786">
            <v>1</v>
          </cell>
        </row>
        <row r="787">
          <cell r="B787">
            <v>3503160048</v>
          </cell>
          <cell r="C787" t="str">
            <v>COLLEGIATE CS OF LOWELL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</v>
          </cell>
          <cell r="W787">
            <v>1</v>
          </cell>
        </row>
        <row r="788">
          <cell r="B788">
            <v>3503160056</v>
          </cell>
          <cell r="C788" t="str">
            <v>COLLEGIATE CS OF LOWELL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1</v>
          </cell>
          <cell r="W788">
            <v>2</v>
          </cell>
        </row>
        <row r="789">
          <cell r="B789">
            <v>3503160079</v>
          </cell>
          <cell r="C789" t="str">
            <v>COLLEGIATE CS OF LOWELL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31.03448275862069</v>
          </cell>
          <cell r="V789">
            <v>7</v>
          </cell>
          <cell r="W789">
            <v>58</v>
          </cell>
        </row>
        <row r="790">
          <cell r="B790">
            <v>3503160149</v>
          </cell>
          <cell r="C790" t="str">
            <v>COLLEGIATE CS OF LOWELL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100</v>
          </cell>
          <cell r="V790">
            <v>10</v>
          </cell>
          <cell r="W790">
            <v>1</v>
          </cell>
        </row>
        <row r="791">
          <cell r="B791">
            <v>3503160160</v>
          </cell>
          <cell r="C791" t="str">
            <v>COLLEGIATE CS OF LOWELL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51.840942562592055</v>
          </cell>
          <cell r="V791">
            <v>10</v>
          </cell>
          <cell r="W791">
            <v>679</v>
          </cell>
        </row>
        <row r="792">
          <cell r="B792">
            <v>3503160229</v>
          </cell>
          <cell r="C792" t="str">
            <v>COLLEGIATE CS OF LOWELL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100</v>
          </cell>
          <cell r="V792">
            <v>10</v>
          </cell>
          <cell r="W792">
            <v>2</v>
          </cell>
        </row>
        <row r="793">
          <cell r="B793">
            <v>3503160274</v>
          </cell>
          <cell r="C793" t="str">
            <v>COLLEGIATE CS OF LOWELL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100</v>
          </cell>
          <cell r="V793">
            <v>10</v>
          </cell>
          <cell r="W793">
            <v>1</v>
          </cell>
        </row>
        <row r="794">
          <cell r="B794">
            <v>3503160295</v>
          </cell>
          <cell r="C794" t="str">
            <v>COLLEGIATE CS OF LOWELL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</v>
          </cell>
          <cell r="W794">
            <v>2</v>
          </cell>
        </row>
        <row r="795">
          <cell r="B795">
            <v>3503160735</v>
          </cell>
          <cell r="C795" t="str">
            <v>COLLEGIATE CS OF LOWELL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100</v>
          </cell>
          <cell r="V795">
            <v>10</v>
          </cell>
          <cell r="W795">
            <v>3</v>
          </cell>
        </row>
        <row r="796">
          <cell r="B796">
            <v>3504035035</v>
          </cell>
          <cell r="C796" t="str">
            <v>CITY ON A HILL - DUDLEY SQUARE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64.393939393939391</v>
          </cell>
          <cell r="V796">
            <v>10</v>
          </cell>
          <cell r="W796">
            <v>264</v>
          </cell>
        </row>
        <row r="797">
          <cell r="B797">
            <v>3504035044</v>
          </cell>
          <cell r="C797" t="str">
            <v>CITY ON A HILL - DUDLEY SQUARE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100</v>
          </cell>
          <cell r="V797">
            <v>10</v>
          </cell>
          <cell r="W797">
            <v>2</v>
          </cell>
        </row>
        <row r="798">
          <cell r="B798">
            <v>3504035057</v>
          </cell>
          <cell r="C798" t="str">
            <v>CITY ON A HILL - DUDLEY SQUARE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</v>
          </cell>
          <cell r="W798">
            <v>1</v>
          </cell>
        </row>
        <row r="799">
          <cell r="B799">
            <v>3504035088</v>
          </cell>
          <cell r="C799" t="str">
            <v>CITY ON A HILL - DUDLEY SQUARE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</v>
          </cell>
          <cell r="W799">
            <v>1</v>
          </cell>
        </row>
        <row r="800">
          <cell r="B800">
            <v>3504035189</v>
          </cell>
          <cell r="C800" t="str">
            <v>CITY ON A HILL - DUDLEY SQUARE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66.666666666666657</v>
          </cell>
          <cell r="V800">
            <v>10</v>
          </cell>
          <cell r="W800">
            <v>3</v>
          </cell>
        </row>
        <row r="801">
          <cell r="B801">
            <v>3504035308</v>
          </cell>
          <cell r="C801" t="str">
            <v>CITY ON A HILL - DUDLEY SQUARE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100</v>
          </cell>
          <cell r="V801">
            <v>10</v>
          </cell>
          <cell r="W801">
            <v>1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100</v>
          </cell>
          <cell r="V802">
            <v>10</v>
          </cell>
          <cell r="W802">
            <v>2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50</v>
          </cell>
          <cell r="V803">
            <v>10</v>
          </cell>
          <cell r="W803">
            <v>2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100</v>
          </cell>
          <cell r="V804">
            <v>10</v>
          </cell>
          <cell r="W804">
            <v>1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100</v>
          </cell>
          <cell r="V805">
            <v>10</v>
          </cell>
          <cell r="W805">
            <v>2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28.571428571428569</v>
          </cell>
          <cell r="V806">
            <v>6</v>
          </cell>
          <cell r="W806">
            <v>7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</v>
          </cell>
          <cell r="W807">
            <v>1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</v>
          </cell>
          <cell r="W808">
            <v>1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66.666666666666657</v>
          </cell>
          <cell r="V809">
            <v>10</v>
          </cell>
          <cell r="W809">
            <v>3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42.105263157894733</v>
          </cell>
          <cell r="V810">
            <v>9</v>
          </cell>
          <cell r="W810">
            <v>152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1</v>
          </cell>
          <cell r="W811">
            <v>1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37.735849056603776</v>
          </cell>
          <cell r="V812">
            <v>8</v>
          </cell>
          <cell r="W812">
            <v>53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30</v>
          </cell>
          <cell r="V813">
            <v>7</v>
          </cell>
          <cell r="W813">
            <v>10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57.142857142857139</v>
          </cell>
          <cell r="V814">
            <v>10</v>
          </cell>
          <cell r="W814">
            <v>7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21.052631578947366</v>
          </cell>
          <cell r="V815">
            <v>5</v>
          </cell>
          <cell r="W815">
            <v>19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50</v>
          </cell>
          <cell r="V816">
            <v>10</v>
          </cell>
          <cell r="W816">
            <v>6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42.857142857142854</v>
          </cell>
          <cell r="V817">
            <v>9</v>
          </cell>
          <cell r="W817">
            <v>7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23.880597014925371</v>
          </cell>
          <cell r="V818">
            <v>5</v>
          </cell>
          <cell r="W818">
            <v>67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</v>
          </cell>
          <cell r="W819">
            <v>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</v>
          </cell>
          <cell r="W820">
            <v>3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1</v>
          </cell>
          <cell r="W821">
            <v>2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1</v>
          </cell>
          <cell r="W822">
            <v>2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100</v>
          </cell>
          <cell r="V823">
            <v>10</v>
          </cell>
          <cell r="W823">
            <v>2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</v>
          </cell>
          <cell r="W824">
            <v>4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</v>
          </cell>
          <cell r="W825">
            <v>1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100</v>
          </cell>
          <cell r="V826">
            <v>10</v>
          </cell>
          <cell r="W826">
            <v>1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79.741379310344826</v>
          </cell>
          <cell r="V827">
            <v>10</v>
          </cell>
          <cell r="W827">
            <v>232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100</v>
          </cell>
          <cell r="V828">
            <v>10</v>
          </cell>
          <cell r="W828">
            <v>1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1</v>
          </cell>
          <cell r="W829">
            <v>1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75</v>
          </cell>
          <cell r="V830">
            <v>10</v>
          </cell>
          <cell r="W830">
            <v>4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66.666666666666657</v>
          </cell>
          <cell r="V831">
            <v>10</v>
          </cell>
          <cell r="W831">
            <v>3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91.75257731958763</v>
          </cell>
          <cell r="V832">
            <v>10</v>
          </cell>
          <cell r="W832">
            <v>194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100</v>
          </cell>
          <cell r="V833">
            <v>10</v>
          </cell>
          <cell r="W833">
            <v>2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61.675126903553299</v>
          </cell>
          <cell r="V834">
            <v>10</v>
          </cell>
          <cell r="W834">
            <v>394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100</v>
          </cell>
          <cell r="V835">
            <v>10</v>
          </cell>
          <cell r="W835">
            <v>1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0</v>
          </cell>
          <cell r="V836">
            <v>1</v>
          </cell>
          <cell r="W836">
            <v>1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1</v>
          </cell>
          <cell r="W837">
            <v>2</v>
          </cell>
        </row>
        <row r="838">
          <cell r="B838">
            <v>3510281005</v>
          </cell>
          <cell r="C838" t="str">
            <v>SPRINGFIELD PREPARATORY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100</v>
          </cell>
          <cell r="V838">
            <v>10</v>
          </cell>
          <cell r="W838">
            <v>1</v>
          </cell>
        </row>
        <row r="839">
          <cell r="B839">
            <v>3510281061</v>
          </cell>
          <cell r="C839" t="str">
            <v>SPRINGFIELD PREPARATORY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80</v>
          </cell>
          <cell r="V839">
            <v>10</v>
          </cell>
          <cell r="W839">
            <v>5</v>
          </cell>
        </row>
        <row r="840">
          <cell r="B840">
            <v>3510281210</v>
          </cell>
          <cell r="C840" t="str">
            <v>SPRINGFIELD PREPARATORY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100</v>
          </cell>
          <cell r="V840">
            <v>10</v>
          </cell>
          <cell r="W840">
            <v>1</v>
          </cell>
        </row>
        <row r="841">
          <cell r="B841">
            <v>3510281281</v>
          </cell>
          <cell r="C841" t="str">
            <v>SPRINGFIELD PREPARATORY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77.560975609756099</v>
          </cell>
          <cell r="V841">
            <v>10</v>
          </cell>
          <cell r="W841">
            <v>205</v>
          </cell>
        </row>
        <row r="842">
          <cell r="B842">
            <v>3510281293</v>
          </cell>
          <cell r="C842" t="str">
            <v>SPRINGFIELD PREPARATORY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100</v>
          </cell>
          <cell r="V842">
            <v>10</v>
          </cell>
          <cell r="W842">
            <v>1</v>
          </cell>
        </row>
        <row r="843">
          <cell r="B843">
            <v>3510281332</v>
          </cell>
          <cell r="C843" t="str">
            <v>SPRINGFIELD PREPARATORY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50</v>
          </cell>
          <cell r="V843">
            <v>10</v>
          </cell>
          <cell r="W843">
            <v>2</v>
          </cell>
        </row>
        <row r="844">
          <cell r="B844">
            <v>3513044035</v>
          </cell>
          <cell r="C844" t="str">
            <v>NEW HEIGHTS CS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100</v>
          </cell>
          <cell r="V844">
            <v>10</v>
          </cell>
          <cell r="W844">
            <v>1</v>
          </cell>
        </row>
        <row r="845">
          <cell r="B845">
            <v>3513044044</v>
          </cell>
          <cell r="C845" t="str">
            <v>NEW HEIGHTS CS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57.777777777777771</v>
          </cell>
          <cell r="V845">
            <v>10</v>
          </cell>
          <cell r="W845">
            <v>360</v>
          </cell>
        </row>
        <row r="846">
          <cell r="B846">
            <v>3513044244</v>
          </cell>
          <cell r="C846" t="str">
            <v>NEW HEIGHTS CS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34</v>
          </cell>
          <cell r="V846">
            <v>7</v>
          </cell>
          <cell r="W846">
            <v>50</v>
          </cell>
        </row>
        <row r="847">
          <cell r="B847">
            <v>3513044293</v>
          </cell>
          <cell r="C847" t="str">
            <v>NEW HEIGHTS CS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36.363636363636367</v>
          </cell>
          <cell r="V847">
            <v>8</v>
          </cell>
          <cell r="W847">
            <v>11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50</v>
          </cell>
          <cell r="V848">
            <v>10</v>
          </cell>
          <cell r="W848">
            <v>2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87.5</v>
          </cell>
          <cell r="V849">
            <v>10</v>
          </cell>
          <cell r="W849">
            <v>88</v>
          </cell>
        </row>
        <row r="850">
          <cell r="B850">
            <v>3515287043</v>
          </cell>
          <cell r="C850" t="str">
            <v xml:space="preserve">OLD STURBRIDGE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</v>
          </cell>
          <cell r="W850">
            <v>2</v>
          </cell>
        </row>
        <row r="851">
          <cell r="B851">
            <v>3515287045</v>
          </cell>
          <cell r="C851" t="str">
            <v xml:space="preserve">OLD STURBRIDGE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</v>
          </cell>
          <cell r="W851">
            <v>2</v>
          </cell>
        </row>
        <row r="852">
          <cell r="B852">
            <v>3515287135</v>
          </cell>
          <cell r="C852" t="str">
            <v xml:space="preserve">OLD STURBRIDGE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100</v>
          </cell>
          <cell r="V852">
            <v>10</v>
          </cell>
          <cell r="W852">
            <v>2</v>
          </cell>
        </row>
        <row r="853">
          <cell r="B853">
            <v>3515287191</v>
          </cell>
          <cell r="C853" t="str">
            <v xml:space="preserve">OLD STURBRIDGE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17.647058823529413</v>
          </cell>
          <cell r="V853">
            <v>4</v>
          </cell>
          <cell r="W853">
            <v>17</v>
          </cell>
        </row>
        <row r="854">
          <cell r="B854">
            <v>3515287215</v>
          </cell>
          <cell r="C854" t="str">
            <v xml:space="preserve">OLD STURBRIDGE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33.333333333333329</v>
          </cell>
          <cell r="V854">
            <v>7</v>
          </cell>
          <cell r="W854">
            <v>6</v>
          </cell>
        </row>
        <row r="855">
          <cell r="B855">
            <v>3515287227</v>
          </cell>
          <cell r="C855" t="str">
            <v xml:space="preserve">OLD STURBRIDGE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40</v>
          </cell>
          <cell r="V855">
            <v>8</v>
          </cell>
          <cell r="W855">
            <v>5</v>
          </cell>
        </row>
        <row r="856">
          <cell r="B856">
            <v>3515287277</v>
          </cell>
          <cell r="C856" t="str">
            <v xml:space="preserve">OLD STURBRIDGE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45.588235294117645</v>
          </cell>
          <cell r="V856">
            <v>9</v>
          </cell>
          <cell r="W856">
            <v>68</v>
          </cell>
        </row>
        <row r="857">
          <cell r="B857">
            <v>3515287287</v>
          </cell>
          <cell r="C857" t="str">
            <v xml:space="preserve">OLD STURBRIDGE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14.285714285714285</v>
          </cell>
          <cell r="V857">
            <v>3</v>
          </cell>
          <cell r="W857">
            <v>14</v>
          </cell>
        </row>
        <row r="858">
          <cell r="B858">
            <v>3515287306</v>
          </cell>
          <cell r="C858" t="str">
            <v xml:space="preserve">OLD STURBRIDGE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1</v>
          </cell>
          <cell r="W858">
            <v>2</v>
          </cell>
        </row>
        <row r="859">
          <cell r="B859">
            <v>3515287316</v>
          </cell>
          <cell r="C859" t="str">
            <v xml:space="preserve">OLD STURBRIDGE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57.142857142857139</v>
          </cell>
          <cell r="V859">
            <v>10</v>
          </cell>
          <cell r="W859">
            <v>7</v>
          </cell>
        </row>
        <row r="860">
          <cell r="B860">
            <v>3515287658</v>
          </cell>
          <cell r="C860" t="str">
            <v xml:space="preserve">OLD STURBRIDGE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25</v>
          </cell>
          <cell r="V860">
            <v>5</v>
          </cell>
          <cell r="W860">
            <v>4</v>
          </cell>
        </row>
        <row r="861">
          <cell r="B861">
            <v>3515287767</v>
          </cell>
          <cell r="C861" t="str">
            <v xml:space="preserve">OLD STURBRIDGE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16.129032258064516</v>
          </cell>
          <cell r="V861">
            <v>3</v>
          </cell>
          <cell r="W861">
            <v>31</v>
          </cell>
        </row>
        <row r="862">
          <cell r="B862">
            <v>999999999</v>
          </cell>
          <cell r="C862" t="str">
            <v>State Total</v>
          </cell>
          <cell r="D862">
            <v>589</v>
          </cell>
          <cell r="E862">
            <v>0</v>
          </cell>
          <cell r="F862">
            <v>2578</v>
          </cell>
          <cell r="G862">
            <v>13591</v>
          </cell>
          <cell r="H862">
            <v>13118</v>
          </cell>
          <cell r="I862">
            <v>11427</v>
          </cell>
          <cell r="J862">
            <v>1526.7749999999967</v>
          </cell>
          <cell r="K862">
            <v>0</v>
          </cell>
          <cell r="L862">
            <v>0</v>
          </cell>
          <cell r="M862">
            <v>160</v>
          </cell>
          <cell r="N862">
            <v>0</v>
          </cell>
          <cell r="O862">
            <v>660</v>
          </cell>
          <cell r="P862">
            <v>2664</v>
          </cell>
          <cell r="Q862">
            <v>1360</v>
          </cell>
          <cell r="R862">
            <v>786</v>
          </cell>
          <cell r="S862">
            <v>0</v>
          </cell>
          <cell r="T862">
            <v>19194</v>
          </cell>
          <cell r="U862" t="str">
            <v>--</v>
          </cell>
          <cell r="V862" t="str">
            <v>--</v>
          </cell>
          <cell r="W862">
            <v>41019</v>
          </cell>
        </row>
      </sheetData>
      <sheetData sheetId="6">
        <row r="10">
          <cell r="A10">
            <v>1</v>
          </cell>
          <cell r="B10" t="str">
            <v xml:space="preserve">ABINGTON                     </v>
          </cell>
          <cell r="C10">
            <v>84</v>
          </cell>
          <cell r="D10">
            <v>124</v>
          </cell>
          <cell r="E10">
            <v>15</v>
          </cell>
          <cell r="F10">
            <v>784</v>
          </cell>
          <cell r="G10">
            <v>553</v>
          </cell>
          <cell r="H10">
            <v>565</v>
          </cell>
          <cell r="I10">
            <v>74</v>
          </cell>
          <cell r="J10">
            <v>20</v>
          </cell>
          <cell r="K10">
            <v>0</v>
          </cell>
          <cell r="L10">
            <v>12</v>
          </cell>
          <cell r="M10">
            <v>2</v>
          </cell>
          <cell r="N10">
            <v>56</v>
          </cell>
          <cell r="O10">
            <v>13</v>
          </cell>
          <cell r="P10">
            <v>18</v>
          </cell>
          <cell r="Q10">
            <v>0</v>
          </cell>
          <cell r="R10">
            <v>3</v>
          </cell>
          <cell r="S10">
            <v>535</v>
          </cell>
          <cell r="T10">
            <v>2024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17</v>
          </cell>
          <cell r="D12">
            <v>0</v>
          </cell>
          <cell r="E12">
            <v>109</v>
          </cell>
          <cell r="F12">
            <v>496</v>
          </cell>
          <cell r="G12">
            <v>313</v>
          </cell>
          <cell r="H12">
            <v>300</v>
          </cell>
          <cell r="I12">
            <v>46</v>
          </cell>
          <cell r="J12">
            <v>12</v>
          </cell>
          <cell r="K12">
            <v>0</v>
          </cell>
          <cell r="L12">
            <v>0</v>
          </cell>
          <cell r="M12">
            <v>0</v>
          </cell>
          <cell r="N12">
            <v>6</v>
          </cell>
          <cell r="O12">
            <v>1</v>
          </cell>
          <cell r="P12">
            <v>3</v>
          </cell>
          <cell r="Q12">
            <v>0</v>
          </cell>
          <cell r="R12">
            <v>0</v>
          </cell>
          <cell r="S12">
            <v>268</v>
          </cell>
          <cell r="T12">
            <v>1227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74</v>
          </cell>
          <cell r="D14">
            <v>0</v>
          </cell>
          <cell r="E14">
            <v>235</v>
          </cell>
          <cell r="F14">
            <v>1416</v>
          </cell>
          <cell r="G14">
            <v>867</v>
          </cell>
          <cell r="H14">
            <v>1108</v>
          </cell>
          <cell r="I14">
            <v>141</v>
          </cell>
          <cell r="J14">
            <v>36</v>
          </cell>
          <cell r="K14">
            <v>0</v>
          </cell>
          <cell r="L14">
            <v>0</v>
          </cell>
          <cell r="M14">
            <v>24</v>
          </cell>
          <cell r="N14">
            <v>143</v>
          </cell>
          <cell r="O14">
            <v>14</v>
          </cell>
          <cell r="P14">
            <v>20</v>
          </cell>
          <cell r="Q14">
            <v>1</v>
          </cell>
          <cell r="R14">
            <v>110</v>
          </cell>
          <cell r="S14">
            <v>1298</v>
          </cell>
          <cell r="T14">
            <v>3773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26</v>
          </cell>
          <cell r="D16">
            <v>2</v>
          </cell>
          <cell r="E16">
            <v>152</v>
          </cell>
          <cell r="F16">
            <v>845</v>
          </cell>
          <cell r="G16">
            <v>547</v>
          </cell>
          <cell r="H16">
            <v>634</v>
          </cell>
          <cell r="I16">
            <v>82</v>
          </cell>
          <cell r="J16">
            <v>22</v>
          </cell>
          <cell r="K16">
            <v>0</v>
          </cell>
          <cell r="L16">
            <v>0</v>
          </cell>
          <cell r="M16">
            <v>5</v>
          </cell>
          <cell r="N16">
            <v>15</v>
          </cell>
          <cell r="O16">
            <v>3</v>
          </cell>
          <cell r="P16">
            <v>7</v>
          </cell>
          <cell r="Q16">
            <v>0</v>
          </cell>
          <cell r="R16">
            <v>6</v>
          </cell>
          <cell r="S16">
            <v>583</v>
          </cell>
          <cell r="T16">
            <v>2198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29</v>
          </cell>
          <cell r="D17">
            <v>0</v>
          </cell>
          <cell r="E17">
            <v>125</v>
          </cell>
          <cell r="F17">
            <v>797</v>
          </cell>
          <cell r="G17">
            <v>169</v>
          </cell>
          <cell r="H17">
            <v>0</v>
          </cell>
          <cell r="I17">
            <v>41</v>
          </cell>
          <cell r="J17">
            <v>11</v>
          </cell>
          <cell r="K17">
            <v>0</v>
          </cell>
          <cell r="L17">
            <v>0</v>
          </cell>
          <cell r="M17">
            <v>26</v>
          </cell>
          <cell r="N17">
            <v>144</v>
          </cell>
          <cell r="O17">
            <v>21</v>
          </cell>
          <cell r="P17">
            <v>0</v>
          </cell>
          <cell r="Q17">
            <v>0</v>
          </cell>
          <cell r="R17">
            <v>0</v>
          </cell>
          <cell r="S17">
            <v>421</v>
          </cell>
          <cell r="T17">
            <v>1106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348</v>
          </cell>
          <cell r="E18">
            <v>15</v>
          </cell>
          <cell r="F18">
            <v>2214</v>
          </cell>
          <cell r="G18">
            <v>1514</v>
          </cell>
          <cell r="H18">
            <v>1841</v>
          </cell>
          <cell r="I18">
            <v>216</v>
          </cell>
          <cell r="J18">
            <v>58</v>
          </cell>
          <cell r="K18">
            <v>8</v>
          </cell>
          <cell r="L18">
            <v>25</v>
          </cell>
          <cell r="M18">
            <v>7</v>
          </cell>
          <cell r="N18">
            <v>169</v>
          </cell>
          <cell r="O18">
            <v>32</v>
          </cell>
          <cell r="P18">
            <v>15</v>
          </cell>
          <cell r="Q18">
            <v>0</v>
          </cell>
          <cell r="R18">
            <v>3</v>
          </cell>
          <cell r="S18">
            <v>509</v>
          </cell>
          <cell r="T18">
            <v>5805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44</v>
          </cell>
          <cell r="D19">
            <v>0</v>
          </cell>
          <cell r="E19">
            <v>524</v>
          </cell>
          <cell r="F19">
            <v>2535</v>
          </cell>
          <cell r="G19">
            <v>1298</v>
          </cell>
          <cell r="H19">
            <v>1403</v>
          </cell>
          <cell r="I19">
            <v>216</v>
          </cell>
          <cell r="J19">
            <v>58</v>
          </cell>
          <cell r="K19">
            <v>0</v>
          </cell>
          <cell r="L19">
            <v>0</v>
          </cell>
          <cell r="M19">
            <v>40</v>
          </cell>
          <cell r="N19">
            <v>180</v>
          </cell>
          <cell r="O19">
            <v>33</v>
          </cell>
          <cell r="P19">
            <v>19</v>
          </cell>
          <cell r="Q19">
            <v>0</v>
          </cell>
          <cell r="R19">
            <v>3</v>
          </cell>
          <cell r="S19">
            <v>586</v>
          </cell>
          <cell r="T19">
            <v>5785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15</v>
          </cell>
          <cell r="S22">
            <v>0</v>
          </cell>
          <cell r="T22">
            <v>15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26</v>
          </cell>
          <cell r="D23">
            <v>187</v>
          </cell>
          <cell r="E23">
            <v>11</v>
          </cell>
          <cell r="F23">
            <v>1063</v>
          </cell>
          <cell r="G23">
            <v>616</v>
          </cell>
          <cell r="H23">
            <v>780</v>
          </cell>
          <cell r="I23">
            <v>96</v>
          </cell>
          <cell r="J23">
            <v>26</v>
          </cell>
          <cell r="K23">
            <v>0</v>
          </cell>
          <cell r="L23">
            <v>15</v>
          </cell>
          <cell r="M23">
            <v>1</v>
          </cell>
          <cell r="N23">
            <v>68</v>
          </cell>
          <cell r="O23">
            <v>16</v>
          </cell>
          <cell r="P23">
            <v>18</v>
          </cell>
          <cell r="Q23">
            <v>0</v>
          </cell>
          <cell r="R23">
            <v>4</v>
          </cell>
          <cell r="S23">
            <v>425</v>
          </cell>
          <cell r="T23">
            <v>2581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456</v>
          </cell>
          <cell r="F25">
            <v>2402</v>
          </cell>
          <cell r="G25">
            <v>1471</v>
          </cell>
          <cell r="H25">
            <v>819</v>
          </cell>
          <cell r="I25">
            <v>244</v>
          </cell>
          <cell r="J25">
            <v>51</v>
          </cell>
          <cell r="K25">
            <v>0</v>
          </cell>
          <cell r="L25">
            <v>0</v>
          </cell>
          <cell r="M25">
            <v>58</v>
          </cell>
          <cell r="N25">
            <v>223</v>
          </cell>
          <cell r="O25">
            <v>40</v>
          </cell>
          <cell r="P25">
            <v>26</v>
          </cell>
          <cell r="Q25">
            <v>28</v>
          </cell>
          <cell r="R25">
            <v>1071</v>
          </cell>
          <cell r="S25">
            <v>2138</v>
          </cell>
          <cell r="T25">
            <v>6311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38</v>
          </cell>
          <cell r="D26">
            <v>0</v>
          </cell>
          <cell r="E26">
            <v>169</v>
          </cell>
          <cell r="F26">
            <v>972</v>
          </cell>
          <cell r="G26">
            <v>621</v>
          </cell>
          <cell r="H26">
            <v>713</v>
          </cell>
          <cell r="I26">
            <v>93</v>
          </cell>
          <cell r="J26">
            <v>25</v>
          </cell>
          <cell r="K26">
            <v>4</v>
          </cell>
          <cell r="L26">
            <v>0</v>
          </cell>
          <cell r="M26">
            <v>8</v>
          </cell>
          <cell r="N26">
            <v>49</v>
          </cell>
          <cell r="O26">
            <v>15</v>
          </cell>
          <cell r="P26">
            <v>14</v>
          </cell>
          <cell r="Q26">
            <v>0</v>
          </cell>
          <cell r="R26">
            <v>1</v>
          </cell>
          <cell r="S26">
            <v>585</v>
          </cell>
          <cell r="T26">
            <v>2495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19</v>
          </cell>
          <cell r="D27">
            <v>0</v>
          </cell>
          <cell r="E27">
            <v>44</v>
          </cell>
          <cell r="F27">
            <v>244</v>
          </cell>
          <cell r="G27">
            <v>145</v>
          </cell>
          <cell r="H27">
            <v>118</v>
          </cell>
          <cell r="I27">
            <v>21</v>
          </cell>
          <cell r="J27">
            <v>6</v>
          </cell>
          <cell r="K27">
            <v>0</v>
          </cell>
          <cell r="L27">
            <v>0</v>
          </cell>
          <cell r="M27">
            <v>1</v>
          </cell>
          <cell r="N27">
            <v>13</v>
          </cell>
          <cell r="O27">
            <v>6</v>
          </cell>
          <cell r="P27">
            <v>7</v>
          </cell>
          <cell r="Q27">
            <v>0</v>
          </cell>
          <cell r="R27">
            <v>0</v>
          </cell>
          <cell r="S27">
            <v>243</v>
          </cell>
          <cell r="T27">
            <v>561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134</v>
          </cell>
          <cell r="D29">
            <v>0</v>
          </cell>
          <cell r="E29">
            <v>403</v>
          </cell>
          <cell r="F29">
            <v>2109</v>
          </cell>
          <cell r="G29">
            <v>1227</v>
          </cell>
          <cell r="H29">
            <v>1674</v>
          </cell>
          <cell r="I29">
            <v>203</v>
          </cell>
          <cell r="J29">
            <v>54</v>
          </cell>
          <cell r="K29">
            <v>23</v>
          </cell>
          <cell r="L29">
            <v>0</v>
          </cell>
          <cell r="M29">
            <v>67</v>
          </cell>
          <cell r="N29">
            <v>290</v>
          </cell>
          <cell r="O29">
            <v>81</v>
          </cell>
          <cell r="P29">
            <v>98</v>
          </cell>
          <cell r="Q29">
            <v>0</v>
          </cell>
          <cell r="R29">
            <v>0</v>
          </cell>
          <cell r="S29">
            <v>2046</v>
          </cell>
          <cell r="T29">
            <v>5480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13</v>
          </cell>
          <cell r="S31">
            <v>0</v>
          </cell>
          <cell r="T31">
            <v>13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15</v>
          </cell>
          <cell r="D32">
            <v>0</v>
          </cell>
          <cell r="E32">
            <v>199</v>
          </cell>
          <cell r="F32">
            <v>1013</v>
          </cell>
          <cell r="G32">
            <v>591</v>
          </cell>
          <cell r="H32">
            <v>850</v>
          </cell>
          <cell r="I32">
            <v>99</v>
          </cell>
          <cell r="J32">
            <v>27</v>
          </cell>
          <cell r="K32">
            <v>0</v>
          </cell>
          <cell r="L32">
            <v>0</v>
          </cell>
          <cell r="M32">
            <v>22</v>
          </cell>
          <cell r="N32">
            <v>106</v>
          </cell>
          <cell r="O32">
            <v>24</v>
          </cell>
          <cell r="P32">
            <v>9</v>
          </cell>
          <cell r="Q32">
            <v>0</v>
          </cell>
          <cell r="R32">
            <v>0</v>
          </cell>
          <cell r="S32">
            <v>253</v>
          </cell>
          <cell r="T32">
            <v>2661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35</v>
          </cell>
          <cell r="D33">
            <v>0</v>
          </cell>
          <cell r="E33">
            <v>155</v>
          </cell>
          <cell r="F33">
            <v>855</v>
          </cell>
          <cell r="G33">
            <v>596</v>
          </cell>
          <cell r="H33">
            <v>718</v>
          </cell>
          <cell r="I33">
            <v>87</v>
          </cell>
          <cell r="J33">
            <v>23</v>
          </cell>
          <cell r="K33">
            <v>0</v>
          </cell>
          <cell r="L33">
            <v>0</v>
          </cell>
          <cell r="M33">
            <v>2</v>
          </cell>
          <cell r="N33">
            <v>12</v>
          </cell>
          <cell r="O33">
            <v>3</v>
          </cell>
          <cell r="P33">
            <v>1</v>
          </cell>
          <cell r="Q33">
            <v>0</v>
          </cell>
          <cell r="R33">
            <v>2</v>
          </cell>
          <cell r="S33">
            <v>508</v>
          </cell>
          <cell r="T33">
            <v>2344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42</v>
          </cell>
          <cell r="D34">
            <v>4</v>
          </cell>
          <cell r="E34">
            <v>166</v>
          </cell>
          <cell r="F34">
            <v>912</v>
          </cell>
          <cell r="G34">
            <v>572</v>
          </cell>
          <cell r="H34">
            <v>640</v>
          </cell>
          <cell r="I34">
            <v>87</v>
          </cell>
          <cell r="J34">
            <v>23</v>
          </cell>
          <cell r="K34">
            <v>0</v>
          </cell>
          <cell r="L34">
            <v>0</v>
          </cell>
          <cell r="M34">
            <v>2</v>
          </cell>
          <cell r="N34">
            <v>24</v>
          </cell>
          <cell r="O34">
            <v>3</v>
          </cell>
          <cell r="P34">
            <v>11</v>
          </cell>
          <cell r="Q34">
            <v>0</v>
          </cell>
          <cell r="R34">
            <v>17</v>
          </cell>
          <cell r="S34">
            <v>521</v>
          </cell>
          <cell r="T34">
            <v>2330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4</v>
          </cell>
          <cell r="D35">
            <v>296</v>
          </cell>
          <cell r="E35">
            <v>27</v>
          </cell>
          <cell r="F35">
            <v>1891</v>
          </cell>
          <cell r="G35">
            <v>1074</v>
          </cell>
          <cell r="H35">
            <v>1346</v>
          </cell>
          <cell r="I35">
            <v>168</v>
          </cell>
          <cell r="J35">
            <v>45</v>
          </cell>
          <cell r="K35">
            <v>0</v>
          </cell>
          <cell r="L35">
            <v>46</v>
          </cell>
          <cell r="M35">
            <v>7</v>
          </cell>
          <cell r="N35">
            <v>232</v>
          </cell>
          <cell r="O35">
            <v>31</v>
          </cell>
          <cell r="P35">
            <v>20</v>
          </cell>
          <cell r="Q35">
            <v>0</v>
          </cell>
          <cell r="R35">
            <v>0</v>
          </cell>
          <cell r="S35">
            <v>427</v>
          </cell>
          <cell r="T35">
            <v>4488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8</v>
          </cell>
          <cell r="D36">
            <v>0</v>
          </cell>
          <cell r="E36">
            <v>66</v>
          </cell>
          <cell r="F36">
            <v>422</v>
          </cell>
          <cell r="G36">
            <v>282</v>
          </cell>
          <cell r="H36">
            <v>0</v>
          </cell>
          <cell r="I36">
            <v>29</v>
          </cell>
          <cell r="J36">
            <v>8</v>
          </cell>
          <cell r="K36">
            <v>0</v>
          </cell>
          <cell r="L36">
            <v>0</v>
          </cell>
          <cell r="M36">
            <v>1</v>
          </cell>
          <cell r="N36">
            <v>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169</v>
          </cell>
          <cell r="T36">
            <v>774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7</v>
          </cell>
          <cell r="D37">
            <v>0</v>
          </cell>
          <cell r="E37">
            <v>27</v>
          </cell>
          <cell r="F37">
            <v>128</v>
          </cell>
          <cell r="G37">
            <v>0</v>
          </cell>
          <cell r="H37">
            <v>0</v>
          </cell>
          <cell r="I37">
            <v>6</v>
          </cell>
          <cell r="J37">
            <v>2</v>
          </cell>
          <cell r="K37">
            <v>0</v>
          </cell>
          <cell r="L37">
            <v>0</v>
          </cell>
          <cell r="M37">
            <v>1</v>
          </cell>
          <cell r="N37">
            <v>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40</v>
          </cell>
          <cell r="T37">
            <v>159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120</v>
          </cell>
          <cell r="D39">
            <v>216</v>
          </cell>
          <cell r="E39">
            <v>149</v>
          </cell>
          <cell r="F39">
            <v>1781</v>
          </cell>
          <cell r="G39">
            <v>1016</v>
          </cell>
          <cell r="H39">
            <v>1284</v>
          </cell>
          <cell r="I39">
            <v>163</v>
          </cell>
          <cell r="J39">
            <v>43</v>
          </cell>
          <cell r="K39">
            <v>0</v>
          </cell>
          <cell r="L39">
            <v>1</v>
          </cell>
          <cell r="M39">
            <v>20</v>
          </cell>
          <cell r="N39">
            <v>103</v>
          </cell>
          <cell r="O39">
            <v>22</v>
          </cell>
          <cell r="P39">
            <v>37</v>
          </cell>
          <cell r="Q39">
            <v>0</v>
          </cell>
          <cell r="R39">
            <v>0</v>
          </cell>
          <cell r="S39">
            <v>1330</v>
          </cell>
          <cell r="T39">
            <v>4398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67</v>
          </cell>
          <cell r="D40">
            <v>0</v>
          </cell>
          <cell r="E40">
            <v>354</v>
          </cell>
          <cell r="F40">
            <v>1963</v>
          </cell>
          <cell r="G40">
            <v>1222</v>
          </cell>
          <cell r="H40">
            <v>1329</v>
          </cell>
          <cell r="I40">
            <v>183</v>
          </cell>
          <cell r="J40">
            <v>49</v>
          </cell>
          <cell r="K40">
            <v>0</v>
          </cell>
          <cell r="L40">
            <v>0</v>
          </cell>
          <cell r="M40">
            <v>10</v>
          </cell>
          <cell r="N40">
            <v>38</v>
          </cell>
          <cell r="O40">
            <v>6</v>
          </cell>
          <cell r="P40">
            <v>23</v>
          </cell>
          <cell r="Q40">
            <v>0</v>
          </cell>
          <cell r="R40">
            <v>10</v>
          </cell>
          <cell r="S40">
            <v>969</v>
          </cell>
          <cell r="T40">
            <v>4912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20</v>
          </cell>
          <cell r="S41">
            <v>0</v>
          </cell>
          <cell r="T41">
            <v>20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</v>
          </cell>
          <cell r="S42">
            <v>0</v>
          </cell>
          <cell r="T42">
            <v>8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3516</v>
          </cell>
          <cell r="D44">
            <v>0</v>
          </cell>
          <cell r="E44">
            <v>4698</v>
          </cell>
          <cell r="F44">
            <v>24183</v>
          </cell>
          <cell r="G44">
            <v>14003</v>
          </cell>
          <cell r="H44">
            <v>18495</v>
          </cell>
          <cell r="I44">
            <v>2367</v>
          </cell>
          <cell r="J44">
            <v>614</v>
          </cell>
          <cell r="K44">
            <v>1586</v>
          </cell>
          <cell r="L44">
            <v>0</v>
          </cell>
          <cell r="M44">
            <v>1756</v>
          </cell>
          <cell r="N44">
            <v>8132</v>
          </cell>
          <cell r="O44">
            <v>3011</v>
          </cell>
          <cell r="P44">
            <v>3939</v>
          </cell>
          <cell r="Q44">
            <v>400</v>
          </cell>
          <cell r="R44">
            <v>1371</v>
          </cell>
          <cell r="S44">
            <v>40879</v>
          </cell>
          <cell r="T44">
            <v>64508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68</v>
          </cell>
          <cell r="D45">
            <v>42</v>
          </cell>
          <cell r="E45">
            <v>96</v>
          </cell>
          <cell r="F45">
            <v>763</v>
          </cell>
          <cell r="G45">
            <v>519</v>
          </cell>
          <cell r="H45">
            <v>603</v>
          </cell>
          <cell r="I45">
            <v>75</v>
          </cell>
          <cell r="J45">
            <v>20</v>
          </cell>
          <cell r="K45">
            <v>0</v>
          </cell>
          <cell r="L45">
            <v>0</v>
          </cell>
          <cell r="M45">
            <v>0</v>
          </cell>
          <cell r="N45">
            <v>12</v>
          </cell>
          <cell r="O45">
            <v>6</v>
          </cell>
          <cell r="P45">
            <v>2</v>
          </cell>
          <cell r="Q45">
            <v>0</v>
          </cell>
          <cell r="R45">
            <v>2</v>
          </cell>
          <cell r="S45">
            <v>608</v>
          </cell>
          <cell r="T45">
            <v>2038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</v>
          </cell>
          <cell r="S46">
            <v>0</v>
          </cell>
          <cell r="T46">
            <v>7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47</v>
          </cell>
          <cell r="D47">
            <v>0</v>
          </cell>
          <cell r="E47">
            <v>80</v>
          </cell>
          <cell r="F47">
            <v>493</v>
          </cell>
          <cell r="G47">
            <v>107</v>
          </cell>
          <cell r="H47">
            <v>0</v>
          </cell>
          <cell r="I47">
            <v>26</v>
          </cell>
          <cell r="J47">
            <v>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47</v>
          </cell>
          <cell r="T47">
            <v>704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9</v>
          </cell>
          <cell r="D48">
            <v>0</v>
          </cell>
          <cell r="E48">
            <v>39</v>
          </cell>
          <cell r="F48">
            <v>219</v>
          </cell>
          <cell r="G48">
            <v>0</v>
          </cell>
          <cell r="H48">
            <v>0</v>
          </cell>
          <cell r="I48">
            <v>11</v>
          </cell>
          <cell r="J48">
            <v>3</v>
          </cell>
          <cell r="K48">
            <v>0</v>
          </cell>
          <cell r="L48">
            <v>0</v>
          </cell>
          <cell r="M48">
            <v>1</v>
          </cell>
          <cell r="N48">
            <v>5</v>
          </cell>
          <cell r="O48">
            <v>0</v>
          </cell>
          <cell r="P48">
            <v>0</v>
          </cell>
          <cell r="Q48">
            <v>0</v>
          </cell>
          <cell r="R48">
            <v>23</v>
          </cell>
          <cell r="S48">
            <v>32</v>
          </cell>
          <cell r="T48">
            <v>286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140</v>
          </cell>
          <cell r="D49">
            <v>342</v>
          </cell>
          <cell r="E49">
            <v>15</v>
          </cell>
          <cell r="F49">
            <v>2318</v>
          </cell>
          <cell r="G49">
            <v>1399</v>
          </cell>
          <cell r="H49">
            <v>1705</v>
          </cell>
          <cell r="I49">
            <v>210</v>
          </cell>
          <cell r="J49">
            <v>56</v>
          </cell>
          <cell r="K49">
            <v>25</v>
          </cell>
          <cell r="L49">
            <v>31</v>
          </cell>
          <cell r="M49">
            <v>1</v>
          </cell>
          <cell r="N49">
            <v>188</v>
          </cell>
          <cell r="O49">
            <v>41</v>
          </cell>
          <cell r="P49">
            <v>37</v>
          </cell>
          <cell r="Q49">
            <v>0</v>
          </cell>
          <cell r="R49">
            <v>0</v>
          </cell>
          <cell r="S49">
            <v>1252</v>
          </cell>
          <cell r="T49">
            <v>5678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11</v>
          </cell>
          <cell r="D50">
            <v>0</v>
          </cell>
          <cell r="E50">
            <v>56</v>
          </cell>
          <cell r="F50">
            <v>412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1</v>
          </cell>
          <cell r="N50">
            <v>11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140</v>
          </cell>
          <cell r="T50">
            <v>474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9</v>
          </cell>
          <cell r="S51">
            <v>0</v>
          </cell>
          <cell r="T51">
            <v>9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4</v>
          </cell>
          <cell r="D52">
            <v>0</v>
          </cell>
          <cell r="E52">
            <v>32</v>
          </cell>
          <cell r="F52">
            <v>182</v>
          </cell>
          <cell r="G52">
            <v>47</v>
          </cell>
          <cell r="H52">
            <v>0</v>
          </cell>
          <cell r="I52">
            <v>10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55</v>
          </cell>
          <cell r="T52">
            <v>264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239</v>
          </cell>
          <cell r="D53">
            <v>0</v>
          </cell>
          <cell r="E53">
            <v>1312</v>
          </cell>
          <cell r="F53">
            <v>7141</v>
          </cell>
          <cell r="G53">
            <v>4279</v>
          </cell>
          <cell r="H53">
            <v>4734</v>
          </cell>
          <cell r="I53">
            <v>666</v>
          </cell>
          <cell r="J53">
            <v>175</v>
          </cell>
          <cell r="K53">
            <v>0</v>
          </cell>
          <cell r="L53">
            <v>0</v>
          </cell>
          <cell r="M53">
            <v>405</v>
          </cell>
          <cell r="N53">
            <v>1812</v>
          </cell>
          <cell r="O53">
            <v>873</v>
          </cell>
          <cell r="P53">
            <v>1050</v>
          </cell>
          <cell r="Q53">
            <v>32</v>
          </cell>
          <cell r="R53">
            <v>242</v>
          </cell>
          <cell r="S53">
            <v>10787</v>
          </cell>
          <cell r="T53">
            <v>17828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8</v>
          </cell>
          <cell r="D54">
            <v>0</v>
          </cell>
          <cell r="E54">
            <v>42</v>
          </cell>
          <cell r="F54">
            <v>163</v>
          </cell>
          <cell r="G54">
            <v>34</v>
          </cell>
          <cell r="H54">
            <v>0</v>
          </cell>
          <cell r="I54">
            <v>9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89</v>
          </cell>
          <cell r="T54">
            <v>245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80</v>
          </cell>
          <cell r="D55">
            <v>0</v>
          </cell>
          <cell r="E55">
            <v>611</v>
          </cell>
          <cell r="F55">
            <v>3184</v>
          </cell>
          <cell r="G55">
            <v>1723</v>
          </cell>
          <cell r="H55">
            <v>2105</v>
          </cell>
          <cell r="I55">
            <v>286</v>
          </cell>
          <cell r="J55">
            <v>76</v>
          </cell>
          <cell r="K55">
            <v>13</v>
          </cell>
          <cell r="L55">
            <v>0</v>
          </cell>
          <cell r="M55">
            <v>127</v>
          </cell>
          <cell r="N55">
            <v>487</v>
          </cell>
          <cell r="O55">
            <v>125</v>
          </cell>
          <cell r="P55">
            <v>79</v>
          </cell>
          <cell r="Q55">
            <v>0</v>
          </cell>
          <cell r="R55">
            <v>1</v>
          </cell>
          <cell r="S55">
            <v>918</v>
          </cell>
          <cell r="T55">
            <v>7664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2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37</v>
          </cell>
          <cell r="D57">
            <v>0</v>
          </cell>
          <cell r="E57">
            <v>302</v>
          </cell>
          <cell r="F57">
            <v>1384</v>
          </cell>
          <cell r="G57">
            <v>820</v>
          </cell>
          <cell r="H57">
            <v>989</v>
          </cell>
          <cell r="I57">
            <v>131</v>
          </cell>
          <cell r="J57">
            <v>35</v>
          </cell>
          <cell r="K57">
            <v>0</v>
          </cell>
          <cell r="L57">
            <v>0</v>
          </cell>
          <cell r="M57">
            <v>24</v>
          </cell>
          <cell r="N57">
            <v>120</v>
          </cell>
          <cell r="O57">
            <v>11</v>
          </cell>
          <cell r="P57">
            <v>14</v>
          </cell>
          <cell r="Q57">
            <v>0</v>
          </cell>
          <cell r="R57">
            <v>5</v>
          </cell>
          <cell r="S57">
            <v>475</v>
          </cell>
          <cell r="T57">
            <v>3519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595</v>
          </cell>
          <cell r="D58">
            <v>0</v>
          </cell>
          <cell r="E58">
            <v>687</v>
          </cell>
          <cell r="F58">
            <v>2798</v>
          </cell>
          <cell r="G58">
            <v>1340</v>
          </cell>
          <cell r="H58">
            <v>1627</v>
          </cell>
          <cell r="I58">
            <v>269</v>
          </cell>
          <cell r="J58">
            <v>65</v>
          </cell>
          <cell r="K58">
            <v>19</v>
          </cell>
          <cell r="L58">
            <v>0</v>
          </cell>
          <cell r="M58">
            <v>77</v>
          </cell>
          <cell r="N58">
            <v>319</v>
          </cell>
          <cell r="O58">
            <v>61</v>
          </cell>
          <cell r="P58">
            <v>98</v>
          </cell>
          <cell r="Q58">
            <v>20</v>
          </cell>
          <cell r="R58">
            <v>569</v>
          </cell>
          <cell r="S58">
            <v>2546</v>
          </cell>
          <cell r="T58">
            <v>7319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90</v>
          </cell>
          <cell r="D59">
            <v>0</v>
          </cell>
          <cell r="E59">
            <v>222</v>
          </cell>
          <cell r="F59">
            <v>1294</v>
          </cell>
          <cell r="G59">
            <v>751</v>
          </cell>
          <cell r="H59">
            <v>1007</v>
          </cell>
          <cell r="I59">
            <v>123</v>
          </cell>
          <cell r="J59">
            <v>33</v>
          </cell>
          <cell r="K59">
            <v>0</v>
          </cell>
          <cell r="L59">
            <v>0</v>
          </cell>
          <cell r="M59">
            <v>10</v>
          </cell>
          <cell r="N59">
            <v>53</v>
          </cell>
          <cell r="O59">
            <v>6</v>
          </cell>
          <cell r="P59">
            <v>6</v>
          </cell>
          <cell r="Q59">
            <v>0</v>
          </cell>
          <cell r="R59">
            <v>0</v>
          </cell>
          <cell r="S59">
            <v>553</v>
          </cell>
          <cell r="T59">
            <v>3319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4</v>
          </cell>
          <cell r="D60">
            <v>62</v>
          </cell>
          <cell r="E60">
            <v>0</v>
          </cell>
          <cell r="F60">
            <v>314</v>
          </cell>
          <cell r="G60">
            <v>226</v>
          </cell>
          <cell r="H60">
            <v>0</v>
          </cell>
          <cell r="I60">
            <v>21</v>
          </cell>
          <cell r="J60">
            <v>6</v>
          </cell>
          <cell r="K60">
            <v>1</v>
          </cell>
          <cell r="L60">
            <v>1</v>
          </cell>
          <cell r="M60">
            <v>0</v>
          </cell>
          <cell r="N60">
            <v>18</v>
          </cell>
          <cell r="O60">
            <v>3</v>
          </cell>
          <cell r="P60">
            <v>0</v>
          </cell>
          <cell r="Q60">
            <v>0</v>
          </cell>
          <cell r="R60">
            <v>2</v>
          </cell>
          <cell r="S60">
            <v>27</v>
          </cell>
          <cell r="T60">
            <v>575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57</v>
          </cell>
          <cell r="D61">
            <v>0</v>
          </cell>
          <cell r="E61">
            <v>115</v>
          </cell>
          <cell r="F61">
            <v>595</v>
          </cell>
          <cell r="G61">
            <v>398</v>
          </cell>
          <cell r="H61">
            <v>463</v>
          </cell>
          <cell r="I61">
            <v>59</v>
          </cell>
          <cell r="J61">
            <v>16</v>
          </cell>
          <cell r="K61">
            <v>0</v>
          </cell>
          <cell r="L61">
            <v>0</v>
          </cell>
          <cell r="M61">
            <v>0</v>
          </cell>
          <cell r="N61">
            <v>8</v>
          </cell>
          <cell r="O61">
            <v>3</v>
          </cell>
          <cell r="P61">
            <v>0</v>
          </cell>
          <cell r="Q61">
            <v>0</v>
          </cell>
          <cell r="R61">
            <v>3</v>
          </cell>
          <cell r="S61">
            <v>435</v>
          </cell>
          <cell r="T61">
            <v>1603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11</v>
          </cell>
          <cell r="S62">
            <v>0</v>
          </cell>
          <cell r="T62">
            <v>11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3</v>
          </cell>
          <cell r="S63">
            <v>0</v>
          </cell>
          <cell r="T63">
            <v>3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131</v>
          </cell>
          <cell r="D65">
            <v>0</v>
          </cell>
          <cell r="E65">
            <v>368</v>
          </cell>
          <cell r="F65">
            <v>1878</v>
          </cell>
          <cell r="G65">
            <v>1223</v>
          </cell>
          <cell r="H65">
            <v>1559</v>
          </cell>
          <cell r="I65">
            <v>189</v>
          </cell>
          <cell r="J65">
            <v>50</v>
          </cell>
          <cell r="K65">
            <v>0</v>
          </cell>
          <cell r="L65">
            <v>0</v>
          </cell>
          <cell r="M65">
            <v>25</v>
          </cell>
          <cell r="N65">
            <v>123</v>
          </cell>
          <cell r="O65">
            <v>38</v>
          </cell>
          <cell r="P65">
            <v>17</v>
          </cell>
          <cell r="Q65">
            <v>0</v>
          </cell>
          <cell r="R65">
            <v>0</v>
          </cell>
          <cell r="S65">
            <v>741</v>
          </cell>
          <cell r="T65">
            <v>5094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280</v>
          </cell>
          <cell r="D66">
            <v>0</v>
          </cell>
          <cell r="E66">
            <v>545</v>
          </cell>
          <cell r="F66">
            <v>3007</v>
          </cell>
          <cell r="G66">
            <v>1598</v>
          </cell>
          <cell r="H66">
            <v>1921</v>
          </cell>
          <cell r="I66">
            <v>265</v>
          </cell>
          <cell r="J66">
            <v>71</v>
          </cell>
          <cell r="K66">
            <v>150</v>
          </cell>
          <cell r="L66">
            <v>0</v>
          </cell>
          <cell r="M66">
            <v>302</v>
          </cell>
          <cell r="N66">
            <v>1159</v>
          </cell>
          <cell r="O66">
            <v>336</v>
          </cell>
          <cell r="P66">
            <v>600</v>
          </cell>
          <cell r="Q66">
            <v>0</v>
          </cell>
          <cell r="R66">
            <v>0</v>
          </cell>
          <cell r="S66">
            <v>5000</v>
          </cell>
          <cell r="T66">
            <v>7211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</v>
          </cell>
          <cell r="S68">
            <v>0</v>
          </cell>
          <cell r="T68">
            <v>4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17</v>
          </cell>
          <cell r="S69">
            <v>0</v>
          </cell>
          <cell r="T69">
            <v>17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243</v>
          </cell>
          <cell r="D70">
            <v>0</v>
          </cell>
          <cell r="E70">
            <v>574</v>
          </cell>
          <cell r="F70">
            <v>2893</v>
          </cell>
          <cell r="G70">
            <v>1678</v>
          </cell>
          <cell r="H70">
            <v>1872</v>
          </cell>
          <cell r="I70">
            <v>290</v>
          </cell>
          <cell r="J70">
            <v>70</v>
          </cell>
          <cell r="K70">
            <v>4</v>
          </cell>
          <cell r="L70">
            <v>0</v>
          </cell>
          <cell r="M70">
            <v>46</v>
          </cell>
          <cell r="N70">
            <v>246</v>
          </cell>
          <cell r="O70">
            <v>85</v>
          </cell>
          <cell r="P70">
            <v>95</v>
          </cell>
          <cell r="Q70">
            <v>11</v>
          </cell>
          <cell r="R70">
            <v>563</v>
          </cell>
          <cell r="S70">
            <v>4555</v>
          </cell>
          <cell r="T70">
            <v>7702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0</v>
          </cell>
          <cell r="E72">
            <v>23</v>
          </cell>
          <cell r="F72">
            <v>81</v>
          </cell>
          <cell r="G72">
            <v>56</v>
          </cell>
          <cell r="H72">
            <v>34</v>
          </cell>
          <cell r="I72">
            <v>7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74</v>
          </cell>
          <cell r="T72">
            <v>195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68</v>
          </cell>
          <cell r="D73">
            <v>1</v>
          </cell>
          <cell r="E73">
            <v>143</v>
          </cell>
          <cell r="F73">
            <v>793</v>
          </cell>
          <cell r="G73">
            <v>438</v>
          </cell>
          <cell r="H73">
            <v>511</v>
          </cell>
          <cell r="I73">
            <v>76</v>
          </cell>
          <cell r="J73">
            <v>19</v>
          </cell>
          <cell r="K73">
            <v>0</v>
          </cell>
          <cell r="L73">
            <v>0</v>
          </cell>
          <cell r="M73">
            <v>16</v>
          </cell>
          <cell r="N73">
            <v>96</v>
          </cell>
          <cell r="O73">
            <v>27</v>
          </cell>
          <cell r="P73">
            <v>25</v>
          </cell>
          <cell r="Q73">
            <v>0</v>
          </cell>
          <cell r="R73">
            <v>96</v>
          </cell>
          <cell r="S73">
            <v>775</v>
          </cell>
          <cell r="T73">
            <v>2016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95</v>
          </cell>
          <cell r="E74">
            <v>0</v>
          </cell>
          <cell r="F74">
            <v>621</v>
          </cell>
          <cell r="G74">
            <v>379</v>
          </cell>
          <cell r="H74">
            <v>483</v>
          </cell>
          <cell r="I74">
            <v>57</v>
          </cell>
          <cell r="J74">
            <v>15</v>
          </cell>
          <cell r="K74">
            <v>0</v>
          </cell>
          <cell r="L74">
            <v>0</v>
          </cell>
          <cell r="M74">
            <v>0</v>
          </cell>
          <cell r="N74">
            <v>2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105</v>
          </cell>
          <cell r="T74">
            <v>1543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24</v>
          </cell>
          <cell r="D76">
            <v>220</v>
          </cell>
          <cell r="E76">
            <v>1</v>
          </cell>
          <cell r="F76">
            <v>1158</v>
          </cell>
          <cell r="G76">
            <v>750</v>
          </cell>
          <cell r="H76">
            <v>0</v>
          </cell>
          <cell r="I76">
            <v>76</v>
          </cell>
          <cell r="J76">
            <v>20</v>
          </cell>
          <cell r="K76">
            <v>0</v>
          </cell>
          <cell r="L76">
            <v>7</v>
          </cell>
          <cell r="M76">
            <v>0</v>
          </cell>
          <cell r="N76">
            <v>43</v>
          </cell>
          <cell r="O76">
            <v>6</v>
          </cell>
          <cell r="P76">
            <v>0</v>
          </cell>
          <cell r="Q76">
            <v>0</v>
          </cell>
          <cell r="R76">
            <v>0</v>
          </cell>
          <cell r="S76">
            <v>157</v>
          </cell>
          <cell r="T76">
            <v>2031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7</v>
          </cell>
          <cell r="D77">
            <v>0</v>
          </cell>
          <cell r="E77">
            <v>4</v>
          </cell>
          <cell r="F77">
            <v>72</v>
          </cell>
          <cell r="G77">
            <v>18</v>
          </cell>
          <cell r="H77">
            <v>0</v>
          </cell>
          <cell r="I77">
            <v>4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</v>
          </cell>
          <cell r="S77">
            <v>35</v>
          </cell>
          <cell r="T77">
            <v>100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0</v>
          </cell>
          <cell r="T78">
            <v>8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19</v>
          </cell>
          <cell r="S79">
            <v>0</v>
          </cell>
          <cell r="T79">
            <v>19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86</v>
          </cell>
          <cell r="D80">
            <v>0</v>
          </cell>
          <cell r="E80">
            <v>258</v>
          </cell>
          <cell r="F80">
            <v>1372</v>
          </cell>
          <cell r="G80">
            <v>840</v>
          </cell>
          <cell r="H80">
            <v>1003</v>
          </cell>
          <cell r="I80">
            <v>130</v>
          </cell>
          <cell r="J80">
            <v>35</v>
          </cell>
          <cell r="K80">
            <v>0</v>
          </cell>
          <cell r="L80">
            <v>0</v>
          </cell>
          <cell r="M80">
            <v>4</v>
          </cell>
          <cell r="N80">
            <v>17</v>
          </cell>
          <cell r="O80">
            <v>1</v>
          </cell>
          <cell r="P80">
            <v>9</v>
          </cell>
          <cell r="Q80">
            <v>0</v>
          </cell>
          <cell r="R80">
            <v>0</v>
          </cell>
          <cell r="S80">
            <v>675</v>
          </cell>
          <cell r="T80">
            <v>3516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79</v>
          </cell>
          <cell r="D81">
            <v>0</v>
          </cell>
          <cell r="E81">
            <v>254</v>
          </cell>
          <cell r="F81">
            <v>1321</v>
          </cell>
          <cell r="G81">
            <v>982</v>
          </cell>
          <cell r="H81">
            <v>1043</v>
          </cell>
          <cell r="I81">
            <v>135</v>
          </cell>
          <cell r="J81">
            <v>36</v>
          </cell>
          <cell r="K81">
            <v>0</v>
          </cell>
          <cell r="L81">
            <v>0</v>
          </cell>
          <cell r="M81">
            <v>8</v>
          </cell>
          <cell r="N81">
            <v>60</v>
          </cell>
          <cell r="O81">
            <v>13</v>
          </cell>
          <cell r="P81">
            <v>13</v>
          </cell>
          <cell r="Q81">
            <v>0</v>
          </cell>
          <cell r="R81">
            <v>0</v>
          </cell>
          <cell r="S81">
            <v>923</v>
          </cell>
          <cell r="T81">
            <v>3640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42</v>
          </cell>
          <cell r="D82">
            <v>0</v>
          </cell>
          <cell r="E82">
            <v>173</v>
          </cell>
          <cell r="F82">
            <v>1066</v>
          </cell>
          <cell r="G82">
            <v>621</v>
          </cell>
          <cell r="H82">
            <v>767</v>
          </cell>
          <cell r="I82">
            <v>99</v>
          </cell>
          <cell r="J82">
            <v>26</v>
          </cell>
          <cell r="K82">
            <v>0</v>
          </cell>
          <cell r="L82">
            <v>0</v>
          </cell>
          <cell r="M82">
            <v>14</v>
          </cell>
          <cell r="N82">
            <v>111</v>
          </cell>
          <cell r="O82">
            <v>28</v>
          </cell>
          <cell r="P82">
            <v>35</v>
          </cell>
          <cell r="Q82">
            <v>0</v>
          </cell>
          <cell r="R82">
            <v>0</v>
          </cell>
          <cell r="S82">
            <v>670</v>
          </cell>
          <cell r="T82">
            <v>2648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1</v>
          </cell>
          <cell r="D83">
            <v>0</v>
          </cell>
          <cell r="E83">
            <v>50</v>
          </cell>
          <cell r="F83">
            <v>212</v>
          </cell>
          <cell r="G83">
            <v>50</v>
          </cell>
          <cell r="H83">
            <v>0</v>
          </cell>
          <cell r="I83">
            <v>12</v>
          </cell>
          <cell r="J83">
            <v>3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86</v>
          </cell>
          <cell r="T83">
            <v>313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67</v>
          </cell>
          <cell r="D86">
            <v>0</v>
          </cell>
          <cell r="E86">
            <v>76</v>
          </cell>
          <cell r="F86">
            <v>444</v>
          </cell>
          <cell r="G86">
            <v>326</v>
          </cell>
          <cell r="H86">
            <v>396</v>
          </cell>
          <cell r="I86">
            <v>47</v>
          </cell>
          <cell r="J86">
            <v>12</v>
          </cell>
          <cell r="K86">
            <v>0</v>
          </cell>
          <cell r="L86">
            <v>0</v>
          </cell>
          <cell r="M86">
            <v>1</v>
          </cell>
          <cell r="N86">
            <v>2</v>
          </cell>
          <cell r="O86">
            <v>2</v>
          </cell>
          <cell r="P86">
            <v>0</v>
          </cell>
          <cell r="Q86">
            <v>0</v>
          </cell>
          <cell r="R86">
            <v>8</v>
          </cell>
          <cell r="S86">
            <v>245</v>
          </cell>
          <cell r="T86">
            <v>1284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23</v>
          </cell>
          <cell r="D87">
            <v>0</v>
          </cell>
          <cell r="E87">
            <v>61</v>
          </cell>
          <cell r="F87">
            <v>415</v>
          </cell>
          <cell r="G87">
            <v>0</v>
          </cell>
          <cell r="H87">
            <v>0</v>
          </cell>
          <cell r="I87">
            <v>18</v>
          </cell>
          <cell r="J87">
            <v>5</v>
          </cell>
          <cell r="K87">
            <v>0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</v>
          </cell>
          <cell r="T87">
            <v>488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58</v>
          </cell>
          <cell r="D88">
            <v>0</v>
          </cell>
          <cell r="E88">
            <v>325</v>
          </cell>
          <cell r="F88">
            <v>1568</v>
          </cell>
          <cell r="G88">
            <v>970</v>
          </cell>
          <cell r="H88">
            <v>944</v>
          </cell>
          <cell r="I88">
            <v>143</v>
          </cell>
          <cell r="J88">
            <v>38</v>
          </cell>
          <cell r="K88">
            <v>0</v>
          </cell>
          <cell r="L88">
            <v>0</v>
          </cell>
          <cell r="M88">
            <v>6</v>
          </cell>
          <cell r="N88">
            <v>44</v>
          </cell>
          <cell r="O88">
            <v>14</v>
          </cell>
          <cell r="P88">
            <v>14</v>
          </cell>
          <cell r="Q88">
            <v>0</v>
          </cell>
          <cell r="R88">
            <v>3</v>
          </cell>
          <cell r="S88">
            <v>995</v>
          </cell>
          <cell r="T88">
            <v>3839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2</v>
          </cell>
          <cell r="S89">
            <v>0</v>
          </cell>
          <cell r="T89">
            <v>2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</v>
          </cell>
          <cell r="S90">
            <v>0</v>
          </cell>
          <cell r="T90">
            <v>1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22</v>
          </cell>
          <cell r="D91">
            <v>173</v>
          </cell>
          <cell r="E91">
            <v>1</v>
          </cell>
          <cell r="F91">
            <v>1070</v>
          </cell>
          <cell r="G91">
            <v>748</v>
          </cell>
          <cell r="H91">
            <v>1081</v>
          </cell>
          <cell r="I91">
            <v>112</v>
          </cell>
          <cell r="J91">
            <v>30</v>
          </cell>
          <cell r="K91">
            <v>0</v>
          </cell>
          <cell r="L91">
            <v>1</v>
          </cell>
          <cell r="M91">
            <v>0</v>
          </cell>
          <cell r="N91">
            <v>7</v>
          </cell>
          <cell r="O91">
            <v>4</v>
          </cell>
          <cell r="P91">
            <v>2</v>
          </cell>
          <cell r="Q91">
            <v>0</v>
          </cell>
          <cell r="R91">
            <v>5</v>
          </cell>
          <cell r="S91">
            <v>241</v>
          </cell>
          <cell r="T91">
            <v>3003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14</v>
          </cell>
          <cell r="D92">
            <v>0</v>
          </cell>
          <cell r="E92">
            <v>161</v>
          </cell>
          <cell r="F92">
            <v>810</v>
          </cell>
          <cell r="G92">
            <v>581</v>
          </cell>
          <cell r="H92">
            <v>627</v>
          </cell>
          <cell r="I92">
            <v>82</v>
          </cell>
          <cell r="J92">
            <v>22</v>
          </cell>
          <cell r="K92">
            <v>0</v>
          </cell>
          <cell r="L92">
            <v>0</v>
          </cell>
          <cell r="M92">
            <v>4</v>
          </cell>
          <cell r="N92">
            <v>6</v>
          </cell>
          <cell r="O92">
            <v>4</v>
          </cell>
          <cell r="P92">
            <v>4</v>
          </cell>
          <cell r="Q92">
            <v>0</v>
          </cell>
          <cell r="R92">
            <v>3</v>
          </cell>
          <cell r="S92">
            <v>449</v>
          </cell>
          <cell r="T92">
            <v>2189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16</v>
          </cell>
          <cell r="S93">
            <v>0</v>
          </cell>
          <cell r="T93">
            <v>16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6</v>
          </cell>
          <cell r="D94">
            <v>0</v>
          </cell>
          <cell r="E94">
            <v>24</v>
          </cell>
          <cell r="F94">
            <v>146</v>
          </cell>
          <cell r="G94">
            <v>0</v>
          </cell>
          <cell r="H94">
            <v>0</v>
          </cell>
          <cell r="I94">
            <v>6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58</v>
          </cell>
          <cell r="T94">
            <v>173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41</v>
          </cell>
          <cell r="D95">
            <v>0</v>
          </cell>
          <cell r="E95">
            <v>121</v>
          </cell>
          <cell r="F95">
            <v>657</v>
          </cell>
          <cell r="G95">
            <v>389</v>
          </cell>
          <cell r="H95">
            <v>452</v>
          </cell>
          <cell r="I95">
            <v>65</v>
          </cell>
          <cell r="J95">
            <v>16</v>
          </cell>
          <cell r="K95">
            <v>0</v>
          </cell>
          <cell r="L95">
            <v>0</v>
          </cell>
          <cell r="M95">
            <v>0</v>
          </cell>
          <cell r="N95">
            <v>23</v>
          </cell>
          <cell r="O95">
            <v>2</v>
          </cell>
          <cell r="P95">
            <v>7</v>
          </cell>
          <cell r="Q95">
            <v>0</v>
          </cell>
          <cell r="R95">
            <v>76</v>
          </cell>
          <cell r="S95">
            <v>568</v>
          </cell>
          <cell r="T95">
            <v>1716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44</v>
          </cell>
          <cell r="D96">
            <v>0</v>
          </cell>
          <cell r="E96">
            <v>186</v>
          </cell>
          <cell r="F96">
            <v>933</v>
          </cell>
          <cell r="G96">
            <v>681</v>
          </cell>
          <cell r="H96">
            <v>857</v>
          </cell>
          <cell r="I96">
            <v>101</v>
          </cell>
          <cell r="J96">
            <v>27</v>
          </cell>
          <cell r="K96">
            <v>2</v>
          </cell>
          <cell r="L96">
            <v>0</v>
          </cell>
          <cell r="M96">
            <v>8</v>
          </cell>
          <cell r="N96">
            <v>30</v>
          </cell>
          <cell r="O96">
            <v>11</v>
          </cell>
          <cell r="P96">
            <v>9</v>
          </cell>
          <cell r="Q96">
            <v>0</v>
          </cell>
          <cell r="R96">
            <v>28</v>
          </cell>
          <cell r="S96">
            <v>565</v>
          </cell>
          <cell r="T96">
            <v>2707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30</v>
          </cell>
          <cell r="D97">
            <v>209</v>
          </cell>
          <cell r="E97">
            <v>36</v>
          </cell>
          <cell r="F97">
            <v>1338</v>
          </cell>
          <cell r="G97">
            <v>900</v>
          </cell>
          <cell r="H97">
            <v>1227</v>
          </cell>
          <cell r="I97">
            <v>135</v>
          </cell>
          <cell r="J97">
            <v>36</v>
          </cell>
          <cell r="K97">
            <v>0</v>
          </cell>
          <cell r="L97">
            <v>8</v>
          </cell>
          <cell r="M97">
            <v>4</v>
          </cell>
          <cell r="N97">
            <v>24</v>
          </cell>
          <cell r="O97">
            <v>4</v>
          </cell>
          <cell r="P97">
            <v>10</v>
          </cell>
          <cell r="Q97">
            <v>0</v>
          </cell>
          <cell r="R97">
            <v>0</v>
          </cell>
          <cell r="S97">
            <v>533</v>
          </cell>
          <cell r="T97">
            <v>3621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5</v>
          </cell>
          <cell r="D98">
            <v>0</v>
          </cell>
          <cell r="E98">
            <v>44</v>
          </cell>
          <cell r="F98">
            <v>235</v>
          </cell>
          <cell r="G98">
            <v>133</v>
          </cell>
          <cell r="H98">
            <v>0</v>
          </cell>
          <cell r="I98">
            <v>15</v>
          </cell>
          <cell r="J98">
            <v>4</v>
          </cell>
          <cell r="K98">
            <v>0</v>
          </cell>
          <cell r="L98">
            <v>0</v>
          </cell>
          <cell r="M98">
            <v>16</v>
          </cell>
          <cell r="N98">
            <v>43</v>
          </cell>
          <cell r="O98">
            <v>9</v>
          </cell>
          <cell r="P98">
            <v>0</v>
          </cell>
          <cell r="Q98">
            <v>0</v>
          </cell>
          <cell r="R98">
            <v>0</v>
          </cell>
          <cell r="S98">
            <v>144</v>
          </cell>
          <cell r="T98">
            <v>415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29</v>
          </cell>
          <cell r="D100">
            <v>0</v>
          </cell>
          <cell r="E100">
            <v>13</v>
          </cell>
          <cell r="F100">
            <v>89</v>
          </cell>
          <cell r="G100">
            <v>61</v>
          </cell>
          <cell r="H100">
            <v>56</v>
          </cell>
          <cell r="I100">
            <v>8</v>
          </cell>
          <cell r="J100">
            <v>2</v>
          </cell>
          <cell r="K100">
            <v>0</v>
          </cell>
          <cell r="L100">
            <v>0</v>
          </cell>
          <cell r="M100">
            <v>0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48</v>
          </cell>
          <cell r="T100">
            <v>234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529</v>
          </cell>
          <cell r="D102">
            <v>0</v>
          </cell>
          <cell r="E102">
            <v>566</v>
          </cell>
          <cell r="F102">
            <v>2930</v>
          </cell>
          <cell r="G102">
            <v>1617</v>
          </cell>
          <cell r="H102">
            <v>2310</v>
          </cell>
          <cell r="I102">
            <v>280</v>
          </cell>
          <cell r="J102">
            <v>74</v>
          </cell>
          <cell r="K102">
            <v>38</v>
          </cell>
          <cell r="L102">
            <v>0</v>
          </cell>
          <cell r="M102">
            <v>151</v>
          </cell>
          <cell r="N102">
            <v>710</v>
          </cell>
          <cell r="O102">
            <v>235</v>
          </cell>
          <cell r="P102">
            <v>458</v>
          </cell>
          <cell r="Q102">
            <v>0</v>
          </cell>
          <cell r="R102">
            <v>41</v>
          </cell>
          <cell r="S102">
            <v>4349</v>
          </cell>
          <cell r="T102">
            <v>7729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131</v>
          </cell>
          <cell r="F103">
            <v>770</v>
          </cell>
          <cell r="G103">
            <v>472</v>
          </cell>
          <cell r="H103">
            <v>429</v>
          </cell>
          <cell r="I103">
            <v>68</v>
          </cell>
          <cell r="J103">
            <v>18</v>
          </cell>
          <cell r="K103">
            <v>0</v>
          </cell>
          <cell r="L103">
            <v>0</v>
          </cell>
          <cell r="M103">
            <v>2</v>
          </cell>
          <cell r="N103">
            <v>24</v>
          </cell>
          <cell r="O103">
            <v>4</v>
          </cell>
          <cell r="P103">
            <v>7</v>
          </cell>
          <cell r="Q103">
            <v>0</v>
          </cell>
          <cell r="R103">
            <v>0</v>
          </cell>
          <cell r="S103">
            <v>681</v>
          </cell>
          <cell r="T103">
            <v>1812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214</v>
          </cell>
          <cell r="D104">
            <v>0</v>
          </cell>
          <cell r="E104">
            <v>985</v>
          </cell>
          <cell r="F104">
            <v>5114</v>
          </cell>
          <cell r="G104">
            <v>2913</v>
          </cell>
          <cell r="H104">
            <v>1927</v>
          </cell>
          <cell r="I104">
            <v>447</v>
          </cell>
          <cell r="J104">
            <v>109</v>
          </cell>
          <cell r="K104">
            <v>0</v>
          </cell>
          <cell r="L104">
            <v>0</v>
          </cell>
          <cell r="M104">
            <v>222</v>
          </cell>
          <cell r="N104">
            <v>838</v>
          </cell>
          <cell r="O104">
            <v>370</v>
          </cell>
          <cell r="P104">
            <v>228</v>
          </cell>
          <cell r="Q104">
            <v>80</v>
          </cell>
          <cell r="R104">
            <v>775</v>
          </cell>
          <cell r="S104">
            <v>8222</v>
          </cell>
          <cell r="T104">
            <v>11821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97</v>
          </cell>
          <cell r="D105">
            <v>0</v>
          </cell>
          <cell r="E105">
            <v>237</v>
          </cell>
          <cell r="F105">
            <v>1289</v>
          </cell>
          <cell r="G105">
            <v>876</v>
          </cell>
          <cell r="H105">
            <v>759</v>
          </cell>
          <cell r="I105">
            <v>128</v>
          </cell>
          <cell r="J105">
            <v>32</v>
          </cell>
          <cell r="K105">
            <v>2</v>
          </cell>
          <cell r="L105">
            <v>0</v>
          </cell>
          <cell r="M105">
            <v>17</v>
          </cell>
          <cell r="N105">
            <v>45</v>
          </cell>
          <cell r="O105">
            <v>26</v>
          </cell>
          <cell r="P105">
            <v>12</v>
          </cell>
          <cell r="Q105">
            <v>4</v>
          </cell>
          <cell r="R105">
            <v>187</v>
          </cell>
          <cell r="S105">
            <v>1164</v>
          </cell>
          <cell r="T105">
            <v>3397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215</v>
          </cell>
          <cell r="D106">
            <v>0</v>
          </cell>
          <cell r="E106">
            <v>425</v>
          </cell>
          <cell r="F106">
            <v>2353</v>
          </cell>
          <cell r="G106">
            <v>1367</v>
          </cell>
          <cell r="H106">
            <v>1543</v>
          </cell>
          <cell r="I106">
            <v>213</v>
          </cell>
          <cell r="J106">
            <v>57</v>
          </cell>
          <cell r="K106">
            <v>0</v>
          </cell>
          <cell r="L106">
            <v>0</v>
          </cell>
          <cell r="M106">
            <v>98</v>
          </cell>
          <cell r="N106">
            <v>396</v>
          </cell>
          <cell r="O106">
            <v>125</v>
          </cell>
          <cell r="P106">
            <v>129</v>
          </cell>
          <cell r="Q106">
            <v>0</v>
          </cell>
          <cell r="R106">
            <v>2</v>
          </cell>
          <cell r="S106">
            <v>3687</v>
          </cell>
          <cell r="T106">
            <v>5798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8</v>
          </cell>
          <cell r="D107">
            <v>0</v>
          </cell>
          <cell r="E107">
            <v>1</v>
          </cell>
          <cell r="F107">
            <v>35</v>
          </cell>
          <cell r="G107">
            <v>20</v>
          </cell>
          <cell r="H107">
            <v>10</v>
          </cell>
          <cell r="I107">
            <v>2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23</v>
          </cell>
          <cell r="T107">
            <v>70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30</v>
          </cell>
          <cell r="D108">
            <v>41</v>
          </cell>
          <cell r="E108">
            <v>143</v>
          </cell>
          <cell r="F108">
            <v>967</v>
          </cell>
          <cell r="G108">
            <v>664</v>
          </cell>
          <cell r="H108">
            <v>846</v>
          </cell>
          <cell r="I108">
            <v>99</v>
          </cell>
          <cell r="J108">
            <v>26</v>
          </cell>
          <cell r="K108">
            <v>0</v>
          </cell>
          <cell r="L108">
            <v>7</v>
          </cell>
          <cell r="M108">
            <v>9</v>
          </cell>
          <cell r="N108">
            <v>36</v>
          </cell>
          <cell r="O108">
            <v>11</v>
          </cell>
          <cell r="P108">
            <v>5</v>
          </cell>
          <cell r="Q108">
            <v>0</v>
          </cell>
          <cell r="R108">
            <v>0</v>
          </cell>
          <cell r="S108">
            <v>456</v>
          </cell>
          <cell r="T108">
            <v>2656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257</v>
          </cell>
          <cell r="D109">
            <v>2</v>
          </cell>
          <cell r="E109">
            <v>722</v>
          </cell>
          <cell r="F109">
            <v>3829</v>
          </cell>
          <cell r="G109">
            <v>2194</v>
          </cell>
          <cell r="H109">
            <v>2363</v>
          </cell>
          <cell r="I109">
            <v>342</v>
          </cell>
          <cell r="J109">
            <v>91</v>
          </cell>
          <cell r="K109">
            <v>1</v>
          </cell>
          <cell r="L109">
            <v>0</v>
          </cell>
          <cell r="M109">
            <v>284</v>
          </cell>
          <cell r="N109">
            <v>1115</v>
          </cell>
          <cell r="O109">
            <v>254</v>
          </cell>
          <cell r="P109">
            <v>283</v>
          </cell>
          <cell r="Q109">
            <v>0</v>
          </cell>
          <cell r="R109">
            <v>10</v>
          </cell>
          <cell r="S109">
            <v>3596</v>
          </cell>
          <cell r="T109">
            <v>9248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104</v>
          </cell>
          <cell r="D110">
            <v>3</v>
          </cell>
          <cell r="E110">
            <v>344</v>
          </cell>
          <cell r="F110">
            <v>1963</v>
          </cell>
          <cell r="G110">
            <v>1481</v>
          </cell>
          <cell r="H110">
            <v>1839</v>
          </cell>
          <cell r="I110">
            <v>211</v>
          </cell>
          <cell r="J110">
            <v>56</v>
          </cell>
          <cell r="K110">
            <v>0</v>
          </cell>
          <cell r="L110">
            <v>0</v>
          </cell>
          <cell r="M110">
            <v>18</v>
          </cell>
          <cell r="N110">
            <v>49</v>
          </cell>
          <cell r="O110">
            <v>14</v>
          </cell>
          <cell r="P110">
            <v>11</v>
          </cell>
          <cell r="Q110">
            <v>0</v>
          </cell>
          <cell r="R110">
            <v>0</v>
          </cell>
          <cell r="S110">
            <v>585</v>
          </cell>
          <cell r="T110">
            <v>5681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85</v>
          </cell>
          <cell r="S111">
            <v>0</v>
          </cell>
          <cell r="T111">
            <v>85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45</v>
          </cell>
          <cell r="D112">
            <v>0</v>
          </cell>
          <cell r="E112">
            <v>217</v>
          </cell>
          <cell r="F112">
            <v>1023</v>
          </cell>
          <cell r="G112">
            <v>559</v>
          </cell>
          <cell r="H112">
            <v>690</v>
          </cell>
          <cell r="I112">
            <v>93</v>
          </cell>
          <cell r="J112">
            <v>25</v>
          </cell>
          <cell r="K112">
            <v>0</v>
          </cell>
          <cell r="L112">
            <v>0</v>
          </cell>
          <cell r="M112">
            <v>12</v>
          </cell>
          <cell r="N112">
            <v>40</v>
          </cell>
          <cell r="O112">
            <v>21</v>
          </cell>
          <cell r="P112">
            <v>14</v>
          </cell>
          <cell r="Q112">
            <v>0</v>
          </cell>
          <cell r="R112">
            <v>0</v>
          </cell>
          <cell r="S112">
            <v>1318</v>
          </cell>
          <cell r="T112">
            <v>2512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18</v>
          </cell>
          <cell r="D114">
            <v>0</v>
          </cell>
          <cell r="E114">
            <v>99</v>
          </cell>
          <cell r="F114">
            <v>489</v>
          </cell>
          <cell r="G114">
            <v>330</v>
          </cell>
          <cell r="H114">
            <v>404</v>
          </cell>
          <cell r="I114">
            <v>50</v>
          </cell>
          <cell r="J114">
            <v>13</v>
          </cell>
          <cell r="K114">
            <v>0</v>
          </cell>
          <cell r="L114">
            <v>0</v>
          </cell>
          <cell r="M114">
            <v>1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2</v>
          </cell>
          <cell r="S114">
            <v>147</v>
          </cell>
          <cell r="T114">
            <v>1333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105</v>
          </cell>
          <cell r="D116">
            <v>0</v>
          </cell>
          <cell r="E116">
            <v>233</v>
          </cell>
          <cell r="F116">
            <v>1199</v>
          </cell>
          <cell r="G116">
            <v>752</v>
          </cell>
          <cell r="H116">
            <v>865</v>
          </cell>
          <cell r="I116">
            <v>118</v>
          </cell>
          <cell r="J116">
            <v>30</v>
          </cell>
          <cell r="K116">
            <v>0</v>
          </cell>
          <cell r="L116">
            <v>0</v>
          </cell>
          <cell r="M116">
            <v>13</v>
          </cell>
          <cell r="N116">
            <v>83</v>
          </cell>
          <cell r="O116">
            <v>19</v>
          </cell>
          <cell r="P116">
            <v>44</v>
          </cell>
          <cell r="Q116">
            <v>3</v>
          </cell>
          <cell r="R116">
            <v>87</v>
          </cell>
          <cell r="S116">
            <v>1199</v>
          </cell>
          <cell r="T116">
            <v>3189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10</v>
          </cell>
          <cell r="S117">
            <v>0</v>
          </cell>
          <cell r="T117">
            <v>10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3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103</v>
          </cell>
          <cell r="D119">
            <v>0</v>
          </cell>
          <cell r="E119">
            <v>219</v>
          </cell>
          <cell r="F119">
            <v>1223</v>
          </cell>
          <cell r="G119">
            <v>762</v>
          </cell>
          <cell r="H119">
            <v>858</v>
          </cell>
          <cell r="I119">
            <v>115</v>
          </cell>
          <cell r="J119">
            <v>31</v>
          </cell>
          <cell r="K119">
            <v>0</v>
          </cell>
          <cell r="L119">
            <v>0</v>
          </cell>
          <cell r="M119">
            <v>10</v>
          </cell>
          <cell r="N119">
            <v>17</v>
          </cell>
          <cell r="O119">
            <v>8</v>
          </cell>
          <cell r="P119">
            <v>6</v>
          </cell>
          <cell r="Q119">
            <v>0</v>
          </cell>
          <cell r="R119">
            <v>0</v>
          </cell>
          <cell r="S119">
            <v>465</v>
          </cell>
          <cell r="T119">
            <v>3114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30</v>
          </cell>
          <cell r="D120">
            <v>0</v>
          </cell>
          <cell r="E120">
            <v>41</v>
          </cell>
          <cell r="F120">
            <v>217</v>
          </cell>
          <cell r="G120">
            <v>193</v>
          </cell>
          <cell r="H120">
            <v>231</v>
          </cell>
          <cell r="I120">
            <v>26</v>
          </cell>
          <cell r="J120">
            <v>7</v>
          </cell>
          <cell r="K120">
            <v>0</v>
          </cell>
          <cell r="L120">
            <v>0</v>
          </cell>
          <cell r="M120">
            <v>2</v>
          </cell>
          <cell r="N120">
            <v>8</v>
          </cell>
          <cell r="O120">
            <v>7</v>
          </cell>
          <cell r="P120">
            <v>8</v>
          </cell>
          <cell r="Q120">
            <v>0</v>
          </cell>
          <cell r="R120">
            <v>1</v>
          </cell>
          <cell r="S120">
            <v>191</v>
          </cell>
          <cell r="T120">
            <v>698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69</v>
          </cell>
          <cell r="D123">
            <v>0</v>
          </cell>
          <cell r="E123">
            <v>189</v>
          </cell>
          <cell r="F123">
            <v>794</v>
          </cell>
          <cell r="G123">
            <v>471</v>
          </cell>
          <cell r="H123">
            <v>494</v>
          </cell>
          <cell r="I123">
            <v>73</v>
          </cell>
          <cell r="J123">
            <v>19</v>
          </cell>
          <cell r="K123">
            <v>0</v>
          </cell>
          <cell r="L123">
            <v>0</v>
          </cell>
          <cell r="M123">
            <v>15</v>
          </cell>
          <cell r="N123">
            <v>42</v>
          </cell>
          <cell r="O123">
            <v>20</v>
          </cell>
          <cell r="P123">
            <v>17</v>
          </cell>
          <cell r="Q123">
            <v>0</v>
          </cell>
          <cell r="R123">
            <v>1</v>
          </cell>
          <cell r="S123">
            <v>921</v>
          </cell>
          <cell r="T123">
            <v>1984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13</v>
          </cell>
          <cell r="S125">
            <v>0</v>
          </cell>
          <cell r="T125">
            <v>13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8</v>
          </cell>
          <cell r="D126">
            <v>0</v>
          </cell>
          <cell r="E126">
            <v>22</v>
          </cell>
          <cell r="F126">
            <v>178</v>
          </cell>
          <cell r="G126">
            <v>165</v>
          </cell>
          <cell r="H126">
            <v>162</v>
          </cell>
          <cell r="I126">
            <v>21</v>
          </cell>
          <cell r="J126">
            <v>5</v>
          </cell>
          <cell r="K126">
            <v>0</v>
          </cell>
          <cell r="L126">
            <v>0</v>
          </cell>
          <cell r="M126">
            <v>0</v>
          </cell>
          <cell r="N126">
            <v>10</v>
          </cell>
          <cell r="O126">
            <v>1</v>
          </cell>
          <cell r="P126">
            <v>5</v>
          </cell>
          <cell r="Q126">
            <v>0</v>
          </cell>
          <cell r="R126">
            <v>31</v>
          </cell>
          <cell r="S126">
            <v>120</v>
          </cell>
          <cell r="T126">
            <v>562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96</v>
          </cell>
          <cell r="F127">
            <v>442</v>
          </cell>
          <cell r="G127">
            <v>83</v>
          </cell>
          <cell r="H127">
            <v>9</v>
          </cell>
          <cell r="I127">
            <v>24</v>
          </cell>
          <cell r="J127">
            <v>6</v>
          </cell>
          <cell r="K127">
            <v>0</v>
          </cell>
          <cell r="L127">
            <v>0</v>
          </cell>
          <cell r="M127">
            <v>0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7</v>
          </cell>
          <cell r="S127">
            <v>125</v>
          </cell>
          <cell r="T127">
            <v>637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1</v>
          </cell>
          <cell r="E130">
            <v>3</v>
          </cell>
          <cell r="F130">
            <v>21</v>
          </cell>
          <cell r="G130">
            <v>20</v>
          </cell>
          <cell r="H130">
            <v>19</v>
          </cell>
          <cell r="I130">
            <v>2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6</v>
          </cell>
          <cell r="S130">
            <v>11</v>
          </cell>
          <cell r="T130">
            <v>70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26</v>
          </cell>
          <cell r="D131">
            <v>154</v>
          </cell>
          <cell r="E131">
            <v>5</v>
          </cell>
          <cell r="F131">
            <v>983</v>
          </cell>
          <cell r="G131">
            <v>628</v>
          </cell>
          <cell r="H131">
            <v>826</v>
          </cell>
          <cell r="I131">
            <v>94</v>
          </cell>
          <cell r="J131">
            <v>25</v>
          </cell>
          <cell r="K131">
            <v>0</v>
          </cell>
          <cell r="L131">
            <v>0</v>
          </cell>
          <cell r="M131">
            <v>0</v>
          </cell>
          <cell r="N131">
            <v>14</v>
          </cell>
          <cell r="O131">
            <v>6</v>
          </cell>
          <cell r="P131">
            <v>2</v>
          </cell>
          <cell r="Q131">
            <v>0</v>
          </cell>
          <cell r="R131">
            <v>1</v>
          </cell>
          <cell r="S131">
            <v>225</v>
          </cell>
          <cell r="T131">
            <v>2533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  <cell r="S132">
            <v>0</v>
          </cell>
          <cell r="T132">
            <v>6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0</v>
          </cell>
          <cell r="T133">
            <v>1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2</v>
          </cell>
          <cell r="D134">
            <v>56</v>
          </cell>
          <cell r="E134">
            <v>1</v>
          </cell>
          <cell r="F134">
            <v>316</v>
          </cell>
          <cell r="G134">
            <v>224</v>
          </cell>
          <cell r="H134">
            <v>374</v>
          </cell>
          <cell r="I134">
            <v>35</v>
          </cell>
          <cell r="J134">
            <v>9</v>
          </cell>
          <cell r="K134">
            <v>0</v>
          </cell>
          <cell r="L134">
            <v>3</v>
          </cell>
          <cell r="M134">
            <v>0</v>
          </cell>
          <cell r="N134">
            <v>4</v>
          </cell>
          <cell r="O134">
            <v>1</v>
          </cell>
          <cell r="P134">
            <v>0</v>
          </cell>
          <cell r="Q134">
            <v>0</v>
          </cell>
          <cell r="R134">
            <v>1</v>
          </cell>
          <cell r="S134">
            <v>58</v>
          </cell>
          <cell r="T134">
            <v>945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1</v>
          </cell>
          <cell r="D136">
            <v>0</v>
          </cell>
          <cell r="E136">
            <v>13</v>
          </cell>
          <cell r="F136">
            <v>135</v>
          </cell>
          <cell r="G136">
            <v>89</v>
          </cell>
          <cell r="H136">
            <v>86</v>
          </cell>
          <cell r="I136">
            <v>13</v>
          </cell>
          <cell r="J136">
            <v>3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17</v>
          </cell>
          <cell r="S136">
            <v>79</v>
          </cell>
          <cell r="T136">
            <v>341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224</v>
          </cell>
          <cell r="D137">
            <v>374</v>
          </cell>
          <cell r="E137">
            <v>283</v>
          </cell>
          <cell r="F137">
            <v>3633</v>
          </cell>
          <cell r="G137">
            <v>2090</v>
          </cell>
          <cell r="H137">
            <v>1912</v>
          </cell>
          <cell r="I137">
            <v>309</v>
          </cell>
          <cell r="J137">
            <v>81</v>
          </cell>
          <cell r="K137">
            <v>1</v>
          </cell>
          <cell r="L137">
            <v>52</v>
          </cell>
          <cell r="M137">
            <v>39</v>
          </cell>
          <cell r="N137">
            <v>457</v>
          </cell>
          <cell r="O137">
            <v>149</v>
          </cell>
          <cell r="P137">
            <v>121</v>
          </cell>
          <cell r="Q137">
            <v>0</v>
          </cell>
          <cell r="R137">
            <v>99</v>
          </cell>
          <cell r="S137">
            <v>4097</v>
          </cell>
          <cell r="T137">
            <v>8316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</v>
          </cell>
          <cell r="S138">
            <v>0</v>
          </cell>
          <cell r="T138">
            <v>1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36</v>
          </cell>
          <cell r="D140">
            <v>4</v>
          </cell>
          <cell r="E140">
            <v>287</v>
          </cell>
          <cell r="F140">
            <v>1625</v>
          </cell>
          <cell r="G140">
            <v>1086</v>
          </cell>
          <cell r="H140">
            <v>1297</v>
          </cell>
          <cell r="I140">
            <v>161</v>
          </cell>
          <cell r="J140">
            <v>43</v>
          </cell>
          <cell r="K140">
            <v>0</v>
          </cell>
          <cell r="L140">
            <v>0</v>
          </cell>
          <cell r="M140">
            <v>1</v>
          </cell>
          <cell r="N140">
            <v>10</v>
          </cell>
          <cell r="O140">
            <v>2</v>
          </cell>
          <cell r="P140">
            <v>2</v>
          </cell>
          <cell r="Q140">
            <v>0</v>
          </cell>
          <cell r="R140">
            <v>4</v>
          </cell>
          <cell r="S140">
            <v>289</v>
          </cell>
          <cell r="T140">
            <v>4319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9</v>
          </cell>
          <cell r="S141">
            <v>0</v>
          </cell>
          <cell r="T141">
            <v>9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23</v>
          </cell>
          <cell r="D142">
            <v>0</v>
          </cell>
          <cell r="E142">
            <v>97</v>
          </cell>
          <cell r="F142">
            <v>496</v>
          </cell>
          <cell r="G142">
            <v>333</v>
          </cell>
          <cell r="H142">
            <v>293</v>
          </cell>
          <cell r="I142">
            <v>46</v>
          </cell>
          <cell r="J142">
            <v>12</v>
          </cell>
          <cell r="K142">
            <v>0</v>
          </cell>
          <cell r="L142">
            <v>0</v>
          </cell>
          <cell r="M142">
            <v>11</v>
          </cell>
          <cell r="N142">
            <v>44</v>
          </cell>
          <cell r="O142">
            <v>20</v>
          </cell>
          <cell r="P142">
            <v>20</v>
          </cell>
          <cell r="Q142">
            <v>0</v>
          </cell>
          <cell r="R142">
            <v>0</v>
          </cell>
          <cell r="S142">
            <v>457</v>
          </cell>
          <cell r="T142">
            <v>1231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0</v>
          </cell>
          <cell r="T143">
            <v>1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2</v>
          </cell>
          <cell r="D144">
            <v>0</v>
          </cell>
          <cell r="E144">
            <v>20</v>
          </cell>
          <cell r="F144">
            <v>117</v>
          </cell>
          <cell r="G144">
            <v>24</v>
          </cell>
          <cell r="H144">
            <v>0</v>
          </cell>
          <cell r="I144">
            <v>6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73</v>
          </cell>
          <cell r="T144">
            <v>162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9</v>
          </cell>
          <cell r="D145">
            <v>183</v>
          </cell>
          <cell r="E145">
            <v>16</v>
          </cell>
          <cell r="F145">
            <v>1096</v>
          </cell>
          <cell r="G145">
            <v>669</v>
          </cell>
          <cell r="H145">
            <v>764</v>
          </cell>
          <cell r="I145">
            <v>100</v>
          </cell>
          <cell r="J145">
            <v>26</v>
          </cell>
          <cell r="K145">
            <v>0</v>
          </cell>
          <cell r="L145">
            <v>12</v>
          </cell>
          <cell r="M145">
            <v>1</v>
          </cell>
          <cell r="N145">
            <v>38</v>
          </cell>
          <cell r="O145">
            <v>12</v>
          </cell>
          <cell r="P145">
            <v>5</v>
          </cell>
          <cell r="Q145">
            <v>0</v>
          </cell>
          <cell r="R145">
            <v>11</v>
          </cell>
          <cell r="S145">
            <v>256</v>
          </cell>
          <cell r="T145">
            <v>2653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255</v>
          </cell>
          <cell r="D146">
            <v>0</v>
          </cell>
          <cell r="E146">
            <v>449</v>
          </cell>
          <cell r="F146">
            <v>2505</v>
          </cell>
          <cell r="G146">
            <v>1368</v>
          </cell>
          <cell r="H146">
            <v>1628</v>
          </cell>
          <cell r="I146">
            <v>235</v>
          </cell>
          <cell r="J146">
            <v>60</v>
          </cell>
          <cell r="K146">
            <v>35</v>
          </cell>
          <cell r="L146">
            <v>0</v>
          </cell>
          <cell r="M146">
            <v>46</v>
          </cell>
          <cell r="N146">
            <v>584</v>
          </cell>
          <cell r="O146">
            <v>324</v>
          </cell>
          <cell r="P146">
            <v>263</v>
          </cell>
          <cell r="Q146">
            <v>58</v>
          </cell>
          <cell r="R146">
            <v>252</v>
          </cell>
          <cell r="S146">
            <v>4856</v>
          </cell>
          <cell r="T146">
            <v>6330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22</v>
          </cell>
          <cell r="D147">
            <v>0</v>
          </cell>
          <cell r="E147">
            <v>63</v>
          </cell>
          <cell r="F147">
            <v>341</v>
          </cell>
          <cell r="G147">
            <v>264</v>
          </cell>
          <cell r="H147">
            <v>307</v>
          </cell>
          <cell r="I147">
            <v>37</v>
          </cell>
          <cell r="J147">
            <v>10</v>
          </cell>
          <cell r="K147">
            <v>0</v>
          </cell>
          <cell r="L147">
            <v>0</v>
          </cell>
          <cell r="M147">
            <v>3</v>
          </cell>
          <cell r="N147">
            <v>9</v>
          </cell>
          <cell r="O147">
            <v>3</v>
          </cell>
          <cell r="P147">
            <v>2</v>
          </cell>
          <cell r="Q147">
            <v>0</v>
          </cell>
          <cell r="R147">
            <v>1</v>
          </cell>
          <cell r="S147">
            <v>153</v>
          </cell>
          <cell r="T147">
            <v>987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24</v>
          </cell>
          <cell r="D148">
            <v>0</v>
          </cell>
          <cell r="E148">
            <v>202</v>
          </cell>
          <cell r="F148">
            <v>1307</v>
          </cell>
          <cell r="G148">
            <v>818</v>
          </cell>
          <cell r="H148">
            <v>1183</v>
          </cell>
          <cell r="I148">
            <v>132</v>
          </cell>
          <cell r="J148">
            <v>35</v>
          </cell>
          <cell r="K148">
            <v>11</v>
          </cell>
          <cell r="L148">
            <v>0</v>
          </cell>
          <cell r="M148">
            <v>29</v>
          </cell>
          <cell r="N148">
            <v>70</v>
          </cell>
          <cell r="O148">
            <v>8</v>
          </cell>
          <cell r="P148">
            <v>11</v>
          </cell>
          <cell r="Q148">
            <v>0</v>
          </cell>
          <cell r="R148">
            <v>8</v>
          </cell>
          <cell r="S148">
            <v>191</v>
          </cell>
          <cell r="T148">
            <v>3530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30</v>
          </cell>
          <cell r="D150">
            <v>0</v>
          </cell>
          <cell r="E150">
            <v>211</v>
          </cell>
          <cell r="F150">
            <v>1045</v>
          </cell>
          <cell r="G150">
            <v>689</v>
          </cell>
          <cell r="H150">
            <v>740</v>
          </cell>
          <cell r="I150">
            <v>101</v>
          </cell>
          <cell r="J150">
            <v>27</v>
          </cell>
          <cell r="K150">
            <v>0</v>
          </cell>
          <cell r="L150">
            <v>0</v>
          </cell>
          <cell r="M150">
            <v>25</v>
          </cell>
          <cell r="N150">
            <v>136</v>
          </cell>
          <cell r="O150">
            <v>46</v>
          </cell>
          <cell r="P150">
            <v>38</v>
          </cell>
          <cell r="Q150">
            <v>0</v>
          </cell>
          <cell r="R150">
            <v>0</v>
          </cell>
          <cell r="S150">
            <v>713</v>
          </cell>
          <cell r="T150">
            <v>2700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54</v>
          </cell>
          <cell r="D151">
            <v>0</v>
          </cell>
          <cell r="E151">
            <v>63</v>
          </cell>
          <cell r="F151">
            <v>314</v>
          </cell>
          <cell r="G151">
            <v>206</v>
          </cell>
          <cell r="H151">
            <v>322</v>
          </cell>
          <cell r="I151">
            <v>34</v>
          </cell>
          <cell r="J151">
            <v>9</v>
          </cell>
          <cell r="K151">
            <v>0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6</v>
          </cell>
          <cell r="S151">
            <v>300</v>
          </cell>
          <cell r="T151">
            <v>938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25</v>
          </cell>
          <cell r="S152">
            <v>0</v>
          </cell>
          <cell r="T152">
            <v>25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30</v>
          </cell>
          <cell r="D153">
            <v>0</v>
          </cell>
          <cell r="E153">
            <v>130</v>
          </cell>
          <cell r="F153">
            <v>604</v>
          </cell>
          <cell r="G153">
            <v>436</v>
          </cell>
          <cell r="H153">
            <v>511</v>
          </cell>
          <cell r="I153">
            <v>63</v>
          </cell>
          <cell r="J153">
            <v>17</v>
          </cell>
          <cell r="K153">
            <v>3</v>
          </cell>
          <cell r="L153">
            <v>0</v>
          </cell>
          <cell r="M153">
            <v>7</v>
          </cell>
          <cell r="N153">
            <v>22</v>
          </cell>
          <cell r="O153">
            <v>2</v>
          </cell>
          <cell r="P153">
            <v>7</v>
          </cell>
          <cell r="Q153">
            <v>0</v>
          </cell>
          <cell r="R153">
            <v>10</v>
          </cell>
          <cell r="S153">
            <v>284</v>
          </cell>
          <cell r="T153">
            <v>1706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2</v>
          </cell>
          <cell r="D154">
            <v>0</v>
          </cell>
          <cell r="E154">
            <v>143</v>
          </cell>
          <cell r="F154">
            <v>754</v>
          </cell>
          <cell r="G154">
            <v>138</v>
          </cell>
          <cell r="H154">
            <v>20</v>
          </cell>
          <cell r="I154">
            <v>40</v>
          </cell>
          <cell r="J154">
            <v>11</v>
          </cell>
          <cell r="K154">
            <v>0</v>
          </cell>
          <cell r="L154">
            <v>0</v>
          </cell>
          <cell r="M154">
            <v>2</v>
          </cell>
          <cell r="N154">
            <v>15</v>
          </cell>
          <cell r="O154">
            <v>0</v>
          </cell>
          <cell r="P154">
            <v>0</v>
          </cell>
          <cell r="Q154">
            <v>0</v>
          </cell>
          <cell r="R154">
            <v>6</v>
          </cell>
          <cell r="S154">
            <v>205</v>
          </cell>
          <cell r="T154">
            <v>1062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12</v>
          </cell>
          <cell r="S155">
            <v>0</v>
          </cell>
          <cell r="T155">
            <v>12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1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690</v>
          </cell>
          <cell r="D158">
            <v>2</v>
          </cell>
          <cell r="E158">
            <v>1189</v>
          </cell>
          <cell r="F158">
            <v>6450</v>
          </cell>
          <cell r="G158">
            <v>3566</v>
          </cell>
          <cell r="H158">
            <v>3811</v>
          </cell>
          <cell r="I158">
            <v>563</v>
          </cell>
          <cell r="J158">
            <v>150</v>
          </cell>
          <cell r="K158">
            <v>341</v>
          </cell>
          <cell r="L158">
            <v>0</v>
          </cell>
          <cell r="M158">
            <v>437</v>
          </cell>
          <cell r="N158">
            <v>2383</v>
          </cell>
          <cell r="O158">
            <v>889</v>
          </cell>
          <cell r="P158">
            <v>1206</v>
          </cell>
          <cell r="Q158">
            <v>0</v>
          </cell>
          <cell r="R158">
            <v>8</v>
          </cell>
          <cell r="S158">
            <v>10988</v>
          </cell>
          <cell r="T158">
            <v>15370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13</v>
          </cell>
          <cell r="D159">
            <v>0</v>
          </cell>
          <cell r="E159">
            <v>53</v>
          </cell>
          <cell r="F159">
            <v>199</v>
          </cell>
          <cell r="G159">
            <v>146</v>
          </cell>
          <cell r="H159">
            <v>210</v>
          </cell>
          <cell r="I159">
            <v>23</v>
          </cell>
          <cell r="J159">
            <v>6</v>
          </cell>
          <cell r="K159">
            <v>0</v>
          </cell>
          <cell r="L159">
            <v>0</v>
          </cell>
          <cell r="M159">
            <v>3</v>
          </cell>
          <cell r="N159">
            <v>12</v>
          </cell>
          <cell r="O159">
            <v>4</v>
          </cell>
          <cell r="P159">
            <v>3</v>
          </cell>
          <cell r="Q159">
            <v>0</v>
          </cell>
          <cell r="R159">
            <v>6</v>
          </cell>
          <cell r="S159">
            <v>278</v>
          </cell>
          <cell r="T159">
            <v>621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17</v>
          </cell>
          <cell r="D160">
            <v>0</v>
          </cell>
          <cell r="E160">
            <v>107</v>
          </cell>
          <cell r="F160">
            <v>522</v>
          </cell>
          <cell r="G160">
            <v>415</v>
          </cell>
          <cell r="H160">
            <v>449</v>
          </cell>
          <cell r="I160">
            <v>60</v>
          </cell>
          <cell r="J160">
            <v>15</v>
          </cell>
          <cell r="K160">
            <v>0</v>
          </cell>
          <cell r="L160">
            <v>0</v>
          </cell>
          <cell r="M160">
            <v>6</v>
          </cell>
          <cell r="N160">
            <v>18</v>
          </cell>
          <cell r="O160">
            <v>8</v>
          </cell>
          <cell r="P160">
            <v>12</v>
          </cell>
          <cell r="Q160">
            <v>0</v>
          </cell>
          <cell r="R160">
            <v>78</v>
          </cell>
          <cell r="S160">
            <v>459</v>
          </cell>
          <cell r="T160">
            <v>1580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24</v>
          </cell>
          <cell r="D161">
            <v>0</v>
          </cell>
          <cell r="E161">
            <v>22</v>
          </cell>
          <cell r="F161">
            <v>173</v>
          </cell>
          <cell r="G161">
            <v>144</v>
          </cell>
          <cell r="H161">
            <v>151</v>
          </cell>
          <cell r="I161">
            <v>18</v>
          </cell>
          <cell r="J161">
            <v>5</v>
          </cell>
          <cell r="K161">
            <v>0</v>
          </cell>
          <cell r="L161">
            <v>0</v>
          </cell>
          <cell r="M161">
            <v>0</v>
          </cell>
          <cell r="N161">
            <v>8</v>
          </cell>
          <cell r="O161">
            <v>3</v>
          </cell>
          <cell r="P161">
            <v>2</v>
          </cell>
          <cell r="Q161">
            <v>0</v>
          </cell>
          <cell r="R161">
            <v>4</v>
          </cell>
          <cell r="S161">
            <v>159</v>
          </cell>
          <cell r="T161">
            <v>506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135</v>
          </cell>
          <cell r="D162">
            <v>0</v>
          </cell>
          <cell r="E162">
            <v>401</v>
          </cell>
          <cell r="F162">
            <v>2236</v>
          </cell>
          <cell r="G162">
            <v>1426</v>
          </cell>
          <cell r="H162">
            <v>1329</v>
          </cell>
          <cell r="I162">
            <v>233</v>
          </cell>
          <cell r="J162">
            <v>54</v>
          </cell>
          <cell r="K162">
            <v>22</v>
          </cell>
          <cell r="L162">
            <v>0</v>
          </cell>
          <cell r="M162">
            <v>48</v>
          </cell>
          <cell r="N162">
            <v>354</v>
          </cell>
          <cell r="O162">
            <v>101</v>
          </cell>
          <cell r="P162">
            <v>87</v>
          </cell>
          <cell r="Q162">
            <v>12</v>
          </cell>
          <cell r="R162">
            <v>653</v>
          </cell>
          <cell r="S162">
            <v>2650</v>
          </cell>
          <cell r="T162">
            <v>6113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0</v>
          </cell>
          <cell r="D163">
            <v>0</v>
          </cell>
          <cell r="E163">
            <v>10</v>
          </cell>
          <cell r="F163">
            <v>76</v>
          </cell>
          <cell r="G163">
            <v>17</v>
          </cell>
          <cell r="H163">
            <v>0</v>
          </cell>
          <cell r="I163">
            <v>4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30</v>
          </cell>
          <cell r="T163">
            <v>103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39</v>
          </cell>
          <cell r="D164">
            <v>0</v>
          </cell>
          <cell r="E164">
            <v>413</v>
          </cell>
          <cell r="F164">
            <v>2749</v>
          </cell>
          <cell r="G164">
            <v>1831</v>
          </cell>
          <cell r="H164">
            <v>2290</v>
          </cell>
          <cell r="I164">
            <v>273</v>
          </cell>
          <cell r="J164">
            <v>73</v>
          </cell>
          <cell r="K164">
            <v>8</v>
          </cell>
          <cell r="L164">
            <v>0</v>
          </cell>
          <cell r="M164">
            <v>55</v>
          </cell>
          <cell r="N164">
            <v>351</v>
          </cell>
          <cell r="O164">
            <v>78</v>
          </cell>
          <cell r="P164">
            <v>50</v>
          </cell>
          <cell r="Q164">
            <v>0</v>
          </cell>
          <cell r="R164">
            <v>0</v>
          </cell>
          <cell r="S164">
            <v>508</v>
          </cell>
          <cell r="T164">
            <v>7303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28</v>
          </cell>
          <cell r="D166">
            <v>0</v>
          </cell>
          <cell r="E166">
            <v>45</v>
          </cell>
          <cell r="F166">
            <v>339</v>
          </cell>
          <cell r="G166">
            <v>217</v>
          </cell>
          <cell r="H166">
            <v>0</v>
          </cell>
          <cell r="I166">
            <v>24</v>
          </cell>
          <cell r="J166">
            <v>6</v>
          </cell>
          <cell r="K166">
            <v>0</v>
          </cell>
          <cell r="L166">
            <v>0</v>
          </cell>
          <cell r="M166">
            <v>6</v>
          </cell>
          <cell r="N166">
            <v>16</v>
          </cell>
          <cell r="O166">
            <v>2</v>
          </cell>
          <cell r="P166">
            <v>0</v>
          </cell>
          <cell r="Q166">
            <v>0</v>
          </cell>
          <cell r="R166">
            <v>11</v>
          </cell>
          <cell r="S166">
            <v>70</v>
          </cell>
          <cell r="T166">
            <v>626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64</v>
          </cell>
          <cell r="D167">
            <v>128</v>
          </cell>
          <cell r="E167">
            <v>11</v>
          </cell>
          <cell r="F167">
            <v>606</v>
          </cell>
          <cell r="G167">
            <v>376</v>
          </cell>
          <cell r="H167">
            <v>513</v>
          </cell>
          <cell r="I167">
            <v>59</v>
          </cell>
          <cell r="J167">
            <v>16</v>
          </cell>
          <cell r="K167">
            <v>6</v>
          </cell>
          <cell r="L167">
            <v>6</v>
          </cell>
          <cell r="M167">
            <v>0</v>
          </cell>
          <cell r="N167">
            <v>11</v>
          </cell>
          <cell r="O167">
            <v>3</v>
          </cell>
          <cell r="P167">
            <v>2</v>
          </cell>
          <cell r="Q167">
            <v>0</v>
          </cell>
          <cell r="R167">
            <v>0</v>
          </cell>
          <cell r="S167">
            <v>160</v>
          </cell>
          <cell r="T167">
            <v>1602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22</v>
          </cell>
          <cell r="D168">
            <v>0</v>
          </cell>
          <cell r="E168">
            <v>173</v>
          </cell>
          <cell r="F168">
            <v>1005</v>
          </cell>
          <cell r="G168">
            <v>673</v>
          </cell>
          <cell r="H168">
            <v>978</v>
          </cell>
          <cell r="I168">
            <v>107</v>
          </cell>
          <cell r="J168">
            <v>28</v>
          </cell>
          <cell r="K168">
            <v>0</v>
          </cell>
          <cell r="L168">
            <v>0</v>
          </cell>
          <cell r="M168">
            <v>5</v>
          </cell>
          <cell r="N168">
            <v>14</v>
          </cell>
          <cell r="O168">
            <v>3</v>
          </cell>
          <cell r="P168">
            <v>3</v>
          </cell>
          <cell r="Q168">
            <v>0</v>
          </cell>
          <cell r="R168">
            <v>16</v>
          </cell>
          <cell r="S168">
            <v>249</v>
          </cell>
          <cell r="T168">
            <v>2856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610</v>
          </cell>
          <cell r="D169">
            <v>0</v>
          </cell>
          <cell r="E169">
            <v>1326</v>
          </cell>
          <cell r="F169">
            <v>7084</v>
          </cell>
          <cell r="G169">
            <v>3838</v>
          </cell>
          <cell r="H169">
            <v>3390</v>
          </cell>
          <cell r="I169">
            <v>597</v>
          </cell>
          <cell r="J169">
            <v>156</v>
          </cell>
          <cell r="K169">
            <v>34</v>
          </cell>
          <cell r="L169">
            <v>0</v>
          </cell>
          <cell r="M169">
            <v>419</v>
          </cell>
          <cell r="N169">
            <v>2228</v>
          </cell>
          <cell r="O169">
            <v>1011</v>
          </cell>
          <cell r="P169">
            <v>387</v>
          </cell>
          <cell r="Q169">
            <v>3</v>
          </cell>
          <cell r="R169">
            <v>241</v>
          </cell>
          <cell r="S169">
            <v>9787</v>
          </cell>
          <cell r="T169">
            <v>16184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41</v>
          </cell>
          <cell r="D170">
            <v>0</v>
          </cell>
          <cell r="E170">
            <v>149</v>
          </cell>
          <cell r="F170">
            <v>865</v>
          </cell>
          <cell r="G170">
            <v>636</v>
          </cell>
          <cell r="H170">
            <v>848</v>
          </cell>
          <cell r="I170">
            <v>96</v>
          </cell>
          <cell r="J170">
            <v>25</v>
          </cell>
          <cell r="K170">
            <v>2</v>
          </cell>
          <cell r="L170">
            <v>0</v>
          </cell>
          <cell r="M170">
            <v>10</v>
          </cell>
          <cell r="N170">
            <v>37</v>
          </cell>
          <cell r="O170">
            <v>9</v>
          </cell>
          <cell r="P170">
            <v>11</v>
          </cell>
          <cell r="Q170">
            <v>1</v>
          </cell>
          <cell r="R170">
            <v>51</v>
          </cell>
          <cell r="S170">
            <v>796</v>
          </cell>
          <cell r="T170">
            <v>2570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42</v>
          </cell>
          <cell r="D171">
            <v>0</v>
          </cell>
          <cell r="E171">
            <v>112</v>
          </cell>
          <cell r="F171">
            <v>647</v>
          </cell>
          <cell r="G171">
            <v>447</v>
          </cell>
          <cell r="H171">
            <v>488</v>
          </cell>
          <cell r="I171">
            <v>64</v>
          </cell>
          <cell r="J171">
            <v>17</v>
          </cell>
          <cell r="K171">
            <v>0</v>
          </cell>
          <cell r="L171">
            <v>0</v>
          </cell>
          <cell r="M171">
            <v>3</v>
          </cell>
          <cell r="N171">
            <v>18</v>
          </cell>
          <cell r="O171">
            <v>6</v>
          </cell>
          <cell r="P171">
            <v>8</v>
          </cell>
          <cell r="Q171">
            <v>0</v>
          </cell>
          <cell r="R171">
            <v>1</v>
          </cell>
          <cell r="S171">
            <v>304</v>
          </cell>
          <cell r="T171">
            <v>1716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313</v>
          </cell>
          <cell r="D172">
            <v>0</v>
          </cell>
          <cell r="E172">
            <v>1291</v>
          </cell>
          <cell r="F172">
            <v>6762</v>
          </cell>
          <cell r="G172">
            <v>3789</v>
          </cell>
          <cell r="H172">
            <v>4244</v>
          </cell>
          <cell r="I172">
            <v>648</v>
          </cell>
          <cell r="J172">
            <v>161</v>
          </cell>
          <cell r="K172">
            <v>1</v>
          </cell>
          <cell r="L172">
            <v>0</v>
          </cell>
          <cell r="M172">
            <v>419</v>
          </cell>
          <cell r="N172">
            <v>1883</v>
          </cell>
          <cell r="O172">
            <v>517</v>
          </cell>
          <cell r="P172">
            <v>863</v>
          </cell>
          <cell r="Q172">
            <v>125</v>
          </cell>
          <cell r="R172">
            <v>954</v>
          </cell>
          <cell r="S172">
            <v>11008</v>
          </cell>
          <cell r="T172">
            <v>17197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14</v>
          </cell>
          <cell r="D173">
            <v>0</v>
          </cell>
          <cell r="E173">
            <v>170</v>
          </cell>
          <cell r="F173">
            <v>857</v>
          </cell>
          <cell r="G173">
            <v>516</v>
          </cell>
          <cell r="H173">
            <v>669</v>
          </cell>
          <cell r="I173">
            <v>83</v>
          </cell>
          <cell r="J173">
            <v>22</v>
          </cell>
          <cell r="K173">
            <v>0</v>
          </cell>
          <cell r="L173">
            <v>0</v>
          </cell>
          <cell r="M173">
            <v>2</v>
          </cell>
          <cell r="N173">
            <v>22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  <cell r="S173">
            <v>195</v>
          </cell>
          <cell r="T173">
            <v>2220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286</v>
          </cell>
          <cell r="D174">
            <v>0</v>
          </cell>
          <cell r="E174">
            <v>565</v>
          </cell>
          <cell r="F174">
            <v>2932</v>
          </cell>
          <cell r="G174">
            <v>1709</v>
          </cell>
          <cell r="H174">
            <v>2152</v>
          </cell>
          <cell r="I174">
            <v>277</v>
          </cell>
          <cell r="J174">
            <v>74</v>
          </cell>
          <cell r="K174">
            <v>0</v>
          </cell>
          <cell r="L174">
            <v>0</v>
          </cell>
          <cell r="M174">
            <v>191</v>
          </cell>
          <cell r="N174">
            <v>711</v>
          </cell>
          <cell r="O174">
            <v>214</v>
          </cell>
          <cell r="P174">
            <v>273</v>
          </cell>
          <cell r="Q174">
            <v>0</v>
          </cell>
          <cell r="R174">
            <v>15</v>
          </cell>
          <cell r="S174">
            <v>3764</v>
          </cell>
          <cell r="T174">
            <v>7516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95</v>
          </cell>
          <cell r="D176">
            <v>0</v>
          </cell>
          <cell r="E176">
            <v>228</v>
          </cell>
          <cell r="F176">
            <v>1331</v>
          </cell>
          <cell r="G176">
            <v>973</v>
          </cell>
          <cell r="H176">
            <v>1362</v>
          </cell>
          <cell r="I176">
            <v>146</v>
          </cell>
          <cell r="J176">
            <v>39</v>
          </cell>
          <cell r="K176">
            <v>0</v>
          </cell>
          <cell r="L176">
            <v>0</v>
          </cell>
          <cell r="M176">
            <v>16</v>
          </cell>
          <cell r="N176">
            <v>52</v>
          </cell>
          <cell r="O176">
            <v>15</v>
          </cell>
          <cell r="P176">
            <v>9</v>
          </cell>
          <cell r="Q176">
            <v>0</v>
          </cell>
          <cell r="R176">
            <v>0</v>
          </cell>
          <cell r="S176">
            <v>617</v>
          </cell>
          <cell r="T176">
            <v>3942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40</v>
          </cell>
          <cell r="D177">
            <v>164</v>
          </cell>
          <cell r="E177">
            <v>23</v>
          </cell>
          <cell r="F177">
            <v>1214</v>
          </cell>
          <cell r="G177">
            <v>801</v>
          </cell>
          <cell r="H177">
            <v>1048</v>
          </cell>
          <cell r="I177">
            <v>119</v>
          </cell>
          <cell r="J177">
            <v>32</v>
          </cell>
          <cell r="K177">
            <v>0</v>
          </cell>
          <cell r="L177">
            <v>10</v>
          </cell>
          <cell r="M177">
            <v>4</v>
          </cell>
          <cell r="N177">
            <v>68</v>
          </cell>
          <cell r="O177">
            <v>27</v>
          </cell>
          <cell r="P177">
            <v>18</v>
          </cell>
          <cell r="Q177">
            <v>0</v>
          </cell>
          <cell r="R177">
            <v>0</v>
          </cell>
          <cell r="S177">
            <v>363</v>
          </cell>
          <cell r="T177">
            <v>3188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27</v>
          </cell>
          <cell r="D178">
            <v>0</v>
          </cell>
          <cell r="E178">
            <v>56</v>
          </cell>
          <cell r="F178">
            <v>314</v>
          </cell>
          <cell r="G178">
            <v>61</v>
          </cell>
          <cell r="H178">
            <v>4</v>
          </cell>
          <cell r="I178">
            <v>16</v>
          </cell>
          <cell r="J178">
            <v>4</v>
          </cell>
          <cell r="K178">
            <v>0</v>
          </cell>
          <cell r="L178">
            <v>0</v>
          </cell>
          <cell r="M178">
            <v>0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3</v>
          </cell>
          <cell r="S178">
            <v>114</v>
          </cell>
          <cell r="T178">
            <v>452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73</v>
          </cell>
          <cell r="D179">
            <v>0</v>
          </cell>
          <cell r="E179">
            <v>394</v>
          </cell>
          <cell r="F179">
            <v>2015</v>
          </cell>
          <cell r="G179">
            <v>1235</v>
          </cell>
          <cell r="H179">
            <v>1480</v>
          </cell>
          <cell r="I179">
            <v>192</v>
          </cell>
          <cell r="J179">
            <v>51</v>
          </cell>
          <cell r="K179">
            <v>22</v>
          </cell>
          <cell r="L179">
            <v>0</v>
          </cell>
          <cell r="M179">
            <v>151</v>
          </cell>
          <cell r="N179">
            <v>581</v>
          </cell>
          <cell r="O179">
            <v>197</v>
          </cell>
          <cell r="P179">
            <v>199</v>
          </cell>
          <cell r="Q179">
            <v>0</v>
          </cell>
          <cell r="R179">
            <v>2</v>
          </cell>
          <cell r="S179">
            <v>1946</v>
          </cell>
          <cell r="T179">
            <v>5163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131</v>
          </cell>
          <cell r="D180">
            <v>252</v>
          </cell>
          <cell r="E180">
            <v>3</v>
          </cell>
          <cell r="F180">
            <v>1492</v>
          </cell>
          <cell r="G180">
            <v>972</v>
          </cell>
          <cell r="H180">
            <v>1360</v>
          </cell>
          <cell r="I180">
            <v>151</v>
          </cell>
          <cell r="J180">
            <v>40</v>
          </cell>
          <cell r="K180">
            <v>0</v>
          </cell>
          <cell r="L180">
            <v>4</v>
          </cell>
          <cell r="M180">
            <v>0</v>
          </cell>
          <cell r="N180">
            <v>24</v>
          </cell>
          <cell r="O180">
            <v>9</v>
          </cell>
          <cell r="P180">
            <v>9</v>
          </cell>
          <cell r="Q180">
            <v>0</v>
          </cell>
          <cell r="R180">
            <v>58</v>
          </cell>
          <cell r="S180">
            <v>600</v>
          </cell>
          <cell r="T180">
            <v>4077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74</v>
          </cell>
          <cell r="D181">
            <v>0</v>
          </cell>
          <cell r="E181">
            <v>129</v>
          </cell>
          <cell r="F181">
            <v>616</v>
          </cell>
          <cell r="G181">
            <v>373</v>
          </cell>
          <cell r="H181">
            <v>496</v>
          </cell>
          <cell r="I181">
            <v>61</v>
          </cell>
          <cell r="J181">
            <v>16</v>
          </cell>
          <cell r="K181">
            <v>0</v>
          </cell>
          <cell r="L181">
            <v>0</v>
          </cell>
          <cell r="M181">
            <v>5</v>
          </cell>
          <cell r="N181">
            <v>22</v>
          </cell>
          <cell r="O181">
            <v>4</v>
          </cell>
          <cell r="P181">
            <v>2</v>
          </cell>
          <cell r="Q181">
            <v>0</v>
          </cell>
          <cell r="R181">
            <v>0</v>
          </cell>
          <cell r="S181">
            <v>576</v>
          </cell>
          <cell r="T181">
            <v>1651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25</v>
          </cell>
          <cell r="D182">
            <v>0</v>
          </cell>
          <cell r="E182">
            <v>58</v>
          </cell>
          <cell r="F182">
            <v>284</v>
          </cell>
          <cell r="G182">
            <v>78</v>
          </cell>
          <cell r="H182">
            <v>7</v>
          </cell>
          <cell r="I182">
            <v>16</v>
          </cell>
          <cell r="J182">
            <v>4</v>
          </cell>
          <cell r="K182">
            <v>0</v>
          </cell>
          <cell r="L182">
            <v>0</v>
          </cell>
          <cell r="M182">
            <v>0</v>
          </cell>
          <cell r="N182">
            <v>3</v>
          </cell>
          <cell r="O182">
            <v>0</v>
          </cell>
          <cell r="P182">
            <v>0</v>
          </cell>
          <cell r="Q182">
            <v>0</v>
          </cell>
          <cell r="R182">
            <v>7</v>
          </cell>
          <cell r="S182">
            <v>86</v>
          </cell>
          <cell r="T182">
            <v>447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31</v>
          </cell>
          <cell r="D183">
            <v>1</v>
          </cell>
          <cell r="E183">
            <v>116</v>
          </cell>
          <cell r="F183">
            <v>528</v>
          </cell>
          <cell r="G183">
            <v>331</v>
          </cell>
          <cell r="H183">
            <v>417</v>
          </cell>
          <cell r="I183">
            <v>52</v>
          </cell>
          <cell r="J183">
            <v>14</v>
          </cell>
          <cell r="K183">
            <v>3</v>
          </cell>
          <cell r="L183">
            <v>0</v>
          </cell>
          <cell r="M183">
            <v>9</v>
          </cell>
          <cell r="N183">
            <v>24</v>
          </cell>
          <cell r="O183">
            <v>11</v>
          </cell>
          <cell r="P183">
            <v>25</v>
          </cell>
          <cell r="Q183">
            <v>0</v>
          </cell>
          <cell r="R183">
            <v>3</v>
          </cell>
          <cell r="S183">
            <v>290</v>
          </cell>
          <cell r="T183">
            <v>1412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18</v>
          </cell>
          <cell r="D184">
            <v>167</v>
          </cell>
          <cell r="E184">
            <v>10</v>
          </cell>
          <cell r="F184">
            <v>939</v>
          </cell>
          <cell r="G184">
            <v>627</v>
          </cell>
          <cell r="H184">
            <v>843</v>
          </cell>
          <cell r="I184">
            <v>94</v>
          </cell>
          <cell r="J184">
            <v>25</v>
          </cell>
          <cell r="K184">
            <v>0</v>
          </cell>
          <cell r="L184">
            <v>2</v>
          </cell>
          <cell r="M184">
            <v>0</v>
          </cell>
          <cell r="N184">
            <v>21</v>
          </cell>
          <cell r="O184">
            <v>2</v>
          </cell>
          <cell r="P184">
            <v>8</v>
          </cell>
          <cell r="Q184">
            <v>0</v>
          </cell>
          <cell r="R184">
            <v>0</v>
          </cell>
          <cell r="S184">
            <v>154</v>
          </cell>
          <cell r="T184">
            <v>2512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114</v>
          </cell>
          <cell r="D185">
            <v>0</v>
          </cell>
          <cell r="E185">
            <v>343</v>
          </cell>
          <cell r="F185">
            <v>1710</v>
          </cell>
          <cell r="G185">
            <v>1062</v>
          </cell>
          <cell r="H185">
            <v>982</v>
          </cell>
          <cell r="I185">
            <v>178</v>
          </cell>
          <cell r="J185">
            <v>41</v>
          </cell>
          <cell r="K185">
            <v>11</v>
          </cell>
          <cell r="L185">
            <v>0</v>
          </cell>
          <cell r="M185">
            <v>61</v>
          </cell>
          <cell r="N185">
            <v>239</v>
          </cell>
          <cell r="O185">
            <v>64</v>
          </cell>
          <cell r="P185">
            <v>68</v>
          </cell>
          <cell r="Q185">
            <v>37</v>
          </cell>
          <cell r="R185">
            <v>511</v>
          </cell>
          <cell r="S185">
            <v>1656</v>
          </cell>
          <cell r="T185">
            <v>4665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34</v>
          </cell>
          <cell r="D186">
            <v>125</v>
          </cell>
          <cell r="E186">
            <v>20</v>
          </cell>
          <cell r="F186">
            <v>824</v>
          </cell>
          <cell r="G186">
            <v>527</v>
          </cell>
          <cell r="H186">
            <v>747</v>
          </cell>
          <cell r="I186">
            <v>82</v>
          </cell>
          <cell r="J186">
            <v>22</v>
          </cell>
          <cell r="K186">
            <v>0</v>
          </cell>
          <cell r="L186">
            <v>2</v>
          </cell>
          <cell r="M186">
            <v>3</v>
          </cell>
          <cell r="N186">
            <v>15</v>
          </cell>
          <cell r="O186">
            <v>3</v>
          </cell>
          <cell r="P186">
            <v>0</v>
          </cell>
          <cell r="Q186">
            <v>0</v>
          </cell>
          <cell r="R186">
            <v>0</v>
          </cell>
          <cell r="S186">
            <v>263</v>
          </cell>
          <cell r="T186">
            <v>2198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21</v>
          </cell>
          <cell r="D187">
            <v>0</v>
          </cell>
          <cell r="E187">
            <v>331</v>
          </cell>
          <cell r="F187">
            <v>1585</v>
          </cell>
          <cell r="G187">
            <v>842</v>
          </cell>
          <cell r="H187">
            <v>1098</v>
          </cell>
          <cell r="I187">
            <v>145</v>
          </cell>
          <cell r="J187">
            <v>39</v>
          </cell>
          <cell r="K187">
            <v>0</v>
          </cell>
          <cell r="L187">
            <v>0</v>
          </cell>
          <cell r="M187">
            <v>24</v>
          </cell>
          <cell r="N187">
            <v>105</v>
          </cell>
          <cell r="O187">
            <v>26</v>
          </cell>
          <cell r="P187">
            <v>16</v>
          </cell>
          <cell r="Q187">
            <v>0</v>
          </cell>
          <cell r="R187">
            <v>5</v>
          </cell>
          <cell r="S187">
            <v>583</v>
          </cell>
          <cell r="T187">
            <v>3872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9</v>
          </cell>
          <cell r="S188">
            <v>0</v>
          </cell>
          <cell r="T188">
            <v>9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7</v>
          </cell>
          <cell r="S189">
            <v>0</v>
          </cell>
          <cell r="T189">
            <v>7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133</v>
          </cell>
          <cell r="D190">
            <v>0</v>
          </cell>
          <cell r="E190">
            <v>486</v>
          </cell>
          <cell r="F190">
            <v>2752</v>
          </cell>
          <cell r="G190">
            <v>1789</v>
          </cell>
          <cell r="H190">
            <v>1549</v>
          </cell>
          <cell r="I190">
            <v>272</v>
          </cell>
          <cell r="J190">
            <v>66</v>
          </cell>
          <cell r="K190">
            <v>1</v>
          </cell>
          <cell r="L190">
            <v>0</v>
          </cell>
          <cell r="M190">
            <v>66</v>
          </cell>
          <cell r="N190">
            <v>352</v>
          </cell>
          <cell r="O190">
            <v>97</v>
          </cell>
          <cell r="P190">
            <v>99</v>
          </cell>
          <cell r="Q190">
            <v>13</v>
          </cell>
          <cell r="R190">
            <v>526</v>
          </cell>
          <cell r="S190">
            <v>2794</v>
          </cell>
          <cell r="T190">
            <v>7169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62</v>
          </cell>
          <cell r="D191">
            <v>0</v>
          </cell>
          <cell r="E191">
            <v>232</v>
          </cell>
          <cell r="F191">
            <v>1168</v>
          </cell>
          <cell r="G191">
            <v>800</v>
          </cell>
          <cell r="H191">
            <v>785</v>
          </cell>
          <cell r="I191">
            <v>113</v>
          </cell>
          <cell r="J191">
            <v>30</v>
          </cell>
          <cell r="K191">
            <v>0</v>
          </cell>
          <cell r="L191">
            <v>0</v>
          </cell>
          <cell r="M191">
            <v>3</v>
          </cell>
          <cell r="N191">
            <v>18</v>
          </cell>
          <cell r="O191">
            <v>7</v>
          </cell>
          <cell r="P191">
            <v>3</v>
          </cell>
          <cell r="Q191">
            <v>0</v>
          </cell>
          <cell r="R191">
            <v>15</v>
          </cell>
          <cell r="S191">
            <v>968</v>
          </cell>
          <cell r="T191">
            <v>3031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</v>
          </cell>
          <cell r="S192">
            <v>0</v>
          </cell>
          <cell r="T192">
            <v>4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79</v>
          </cell>
          <cell r="D193">
            <v>0</v>
          </cell>
          <cell r="E193">
            <v>73</v>
          </cell>
          <cell r="F193">
            <v>433</v>
          </cell>
          <cell r="G193">
            <v>106</v>
          </cell>
          <cell r="H193">
            <v>0</v>
          </cell>
          <cell r="I193">
            <v>23</v>
          </cell>
          <cell r="J193">
            <v>6</v>
          </cell>
          <cell r="K193">
            <v>0</v>
          </cell>
          <cell r="L193">
            <v>0</v>
          </cell>
          <cell r="M193">
            <v>1</v>
          </cell>
          <cell r="N193">
            <v>3</v>
          </cell>
          <cell r="O193">
            <v>2</v>
          </cell>
          <cell r="P193">
            <v>0</v>
          </cell>
          <cell r="Q193">
            <v>0</v>
          </cell>
          <cell r="R193">
            <v>1</v>
          </cell>
          <cell r="S193">
            <v>76</v>
          </cell>
          <cell r="T193">
            <v>653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75</v>
          </cell>
          <cell r="D194">
            <v>1</v>
          </cell>
          <cell r="E194">
            <v>314</v>
          </cell>
          <cell r="F194">
            <v>1657</v>
          </cell>
          <cell r="G194">
            <v>1031</v>
          </cell>
          <cell r="H194">
            <v>1172</v>
          </cell>
          <cell r="I194">
            <v>159</v>
          </cell>
          <cell r="J194">
            <v>42</v>
          </cell>
          <cell r="K194">
            <v>14</v>
          </cell>
          <cell r="L194">
            <v>0</v>
          </cell>
          <cell r="M194">
            <v>72</v>
          </cell>
          <cell r="N194">
            <v>391</v>
          </cell>
          <cell r="O194">
            <v>83</v>
          </cell>
          <cell r="P194">
            <v>96</v>
          </cell>
          <cell r="Q194">
            <v>2</v>
          </cell>
          <cell r="R194">
            <v>43</v>
          </cell>
          <cell r="S194">
            <v>1623</v>
          </cell>
          <cell r="T194">
            <v>4256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70</v>
          </cell>
          <cell r="D195">
            <v>0</v>
          </cell>
          <cell r="E195">
            <v>131</v>
          </cell>
          <cell r="F195">
            <v>680</v>
          </cell>
          <cell r="G195">
            <v>434</v>
          </cell>
          <cell r="H195">
            <v>480</v>
          </cell>
          <cell r="I195">
            <v>65</v>
          </cell>
          <cell r="J195">
            <v>17</v>
          </cell>
          <cell r="K195">
            <v>1</v>
          </cell>
          <cell r="L195">
            <v>0</v>
          </cell>
          <cell r="M195">
            <v>8</v>
          </cell>
          <cell r="N195">
            <v>39</v>
          </cell>
          <cell r="O195">
            <v>6</v>
          </cell>
          <cell r="P195">
            <v>5</v>
          </cell>
          <cell r="Q195">
            <v>0</v>
          </cell>
          <cell r="R195">
            <v>3</v>
          </cell>
          <cell r="S195">
            <v>518</v>
          </cell>
          <cell r="T195">
            <v>1763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10</v>
          </cell>
          <cell r="D196">
            <v>85</v>
          </cell>
          <cell r="E196">
            <v>13</v>
          </cell>
          <cell r="F196">
            <v>420</v>
          </cell>
          <cell r="G196">
            <v>310</v>
          </cell>
          <cell r="H196">
            <v>386</v>
          </cell>
          <cell r="I196">
            <v>44</v>
          </cell>
          <cell r="J196">
            <v>12</v>
          </cell>
          <cell r="K196">
            <v>0</v>
          </cell>
          <cell r="L196">
            <v>3</v>
          </cell>
          <cell r="M196">
            <v>2</v>
          </cell>
          <cell r="N196">
            <v>6</v>
          </cell>
          <cell r="O196">
            <v>1</v>
          </cell>
          <cell r="P196">
            <v>2</v>
          </cell>
          <cell r="Q196">
            <v>0</v>
          </cell>
          <cell r="R196">
            <v>0</v>
          </cell>
          <cell r="S196">
            <v>168</v>
          </cell>
          <cell r="T196">
            <v>1177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9</v>
          </cell>
          <cell r="S197">
            <v>0</v>
          </cell>
          <cell r="T197">
            <v>9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36</v>
          </cell>
          <cell r="D198">
            <v>0</v>
          </cell>
          <cell r="E198">
            <v>357</v>
          </cell>
          <cell r="F198">
            <v>1808</v>
          </cell>
          <cell r="G198">
            <v>925</v>
          </cell>
          <cell r="H198">
            <v>1053</v>
          </cell>
          <cell r="I198">
            <v>155</v>
          </cell>
          <cell r="J198">
            <v>41</v>
          </cell>
          <cell r="K198">
            <v>0</v>
          </cell>
          <cell r="L198">
            <v>0</v>
          </cell>
          <cell r="M198">
            <v>12</v>
          </cell>
          <cell r="N198">
            <v>50</v>
          </cell>
          <cell r="O198">
            <v>9</v>
          </cell>
          <cell r="P198">
            <v>13</v>
          </cell>
          <cell r="Q198">
            <v>0</v>
          </cell>
          <cell r="R198">
            <v>0</v>
          </cell>
          <cell r="S198">
            <v>503</v>
          </cell>
          <cell r="T198">
            <v>4161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0</v>
          </cell>
          <cell r="E199">
            <v>2</v>
          </cell>
          <cell r="F199">
            <v>4</v>
          </cell>
          <cell r="G199">
            <v>4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11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56</v>
          </cell>
          <cell r="D200">
            <v>0</v>
          </cell>
          <cell r="E200">
            <v>67</v>
          </cell>
          <cell r="F200">
            <v>343</v>
          </cell>
          <cell r="G200">
            <v>211</v>
          </cell>
          <cell r="H200">
            <v>285</v>
          </cell>
          <cell r="I200">
            <v>34</v>
          </cell>
          <cell r="J200">
            <v>9</v>
          </cell>
          <cell r="K200">
            <v>0</v>
          </cell>
          <cell r="L200">
            <v>0</v>
          </cell>
          <cell r="M200">
            <v>1</v>
          </cell>
          <cell r="N200">
            <v>4</v>
          </cell>
          <cell r="O200">
            <v>2</v>
          </cell>
          <cell r="P200">
            <v>0</v>
          </cell>
          <cell r="Q200">
            <v>0</v>
          </cell>
          <cell r="R200">
            <v>0</v>
          </cell>
          <cell r="S200">
            <v>274</v>
          </cell>
          <cell r="T200">
            <v>934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</v>
          </cell>
          <cell r="S203">
            <v>0</v>
          </cell>
          <cell r="T203">
            <v>6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3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23</v>
          </cell>
          <cell r="D205">
            <v>0</v>
          </cell>
          <cell r="E205">
            <v>14</v>
          </cell>
          <cell r="F205">
            <v>95</v>
          </cell>
          <cell r="G205">
            <v>53</v>
          </cell>
          <cell r="H205">
            <v>86</v>
          </cell>
          <cell r="I205">
            <v>9</v>
          </cell>
          <cell r="J205">
            <v>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36</v>
          </cell>
          <cell r="T205">
            <v>260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36</v>
          </cell>
          <cell r="D206">
            <v>0</v>
          </cell>
          <cell r="E206">
            <v>118</v>
          </cell>
          <cell r="F206">
            <v>589</v>
          </cell>
          <cell r="G206">
            <v>350</v>
          </cell>
          <cell r="H206">
            <v>543</v>
          </cell>
          <cell r="I206">
            <v>60</v>
          </cell>
          <cell r="J206">
            <v>16</v>
          </cell>
          <cell r="K206">
            <v>10</v>
          </cell>
          <cell r="L206">
            <v>0</v>
          </cell>
          <cell r="M206">
            <v>40</v>
          </cell>
          <cell r="N206">
            <v>147</v>
          </cell>
          <cell r="O206">
            <v>44</v>
          </cell>
          <cell r="P206">
            <v>65</v>
          </cell>
          <cell r="Q206">
            <v>0</v>
          </cell>
          <cell r="R206">
            <v>0</v>
          </cell>
          <cell r="S206">
            <v>481</v>
          </cell>
          <cell r="T206">
            <v>1618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51</v>
          </cell>
          <cell r="D207">
            <v>1</v>
          </cell>
          <cell r="E207">
            <v>421</v>
          </cell>
          <cell r="F207">
            <v>2189</v>
          </cell>
          <cell r="G207">
            <v>1205</v>
          </cell>
          <cell r="H207">
            <v>1648</v>
          </cell>
          <cell r="I207">
            <v>205</v>
          </cell>
          <cell r="J207">
            <v>55</v>
          </cell>
          <cell r="K207">
            <v>0</v>
          </cell>
          <cell r="L207">
            <v>0</v>
          </cell>
          <cell r="M207">
            <v>39</v>
          </cell>
          <cell r="N207">
            <v>73</v>
          </cell>
          <cell r="O207">
            <v>22</v>
          </cell>
          <cell r="P207">
            <v>37</v>
          </cell>
          <cell r="Q207">
            <v>0</v>
          </cell>
          <cell r="R207">
            <v>3</v>
          </cell>
          <cell r="S207">
            <v>636</v>
          </cell>
          <cell r="T207">
            <v>5493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403</v>
          </cell>
          <cell r="E208">
            <v>2</v>
          </cell>
          <cell r="F208">
            <v>2211</v>
          </cell>
          <cell r="G208">
            <v>1323</v>
          </cell>
          <cell r="H208">
            <v>1736</v>
          </cell>
          <cell r="I208">
            <v>205</v>
          </cell>
          <cell r="J208">
            <v>55</v>
          </cell>
          <cell r="K208">
            <v>0</v>
          </cell>
          <cell r="L208">
            <v>29</v>
          </cell>
          <cell r="M208">
            <v>0</v>
          </cell>
          <cell r="N208">
            <v>109</v>
          </cell>
          <cell r="O208">
            <v>18</v>
          </cell>
          <cell r="P208">
            <v>14</v>
          </cell>
          <cell r="Q208">
            <v>0</v>
          </cell>
          <cell r="R208">
            <v>0</v>
          </cell>
          <cell r="S208">
            <v>375</v>
          </cell>
          <cell r="T208">
            <v>5495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1</v>
          </cell>
          <cell r="F209">
            <v>8</v>
          </cell>
          <cell r="G209">
            <v>8</v>
          </cell>
          <cell r="H209">
            <v>11</v>
          </cell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29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578</v>
          </cell>
          <cell r="D210">
            <v>0</v>
          </cell>
          <cell r="E210">
            <v>1128</v>
          </cell>
          <cell r="F210">
            <v>6282</v>
          </cell>
          <cell r="G210">
            <v>3442</v>
          </cell>
          <cell r="H210">
            <v>2611</v>
          </cell>
          <cell r="I210">
            <v>505</v>
          </cell>
          <cell r="J210">
            <v>135</v>
          </cell>
          <cell r="K210">
            <v>156</v>
          </cell>
          <cell r="L210">
            <v>0</v>
          </cell>
          <cell r="M210">
            <v>405</v>
          </cell>
          <cell r="N210">
            <v>1996</v>
          </cell>
          <cell r="O210">
            <v>745</v>
          </cell>
          <cell r="P210">
            <v>645</v>
          </cell>
          <cell r="Q210">
            <v>0</v>
          </cell>
          <cell r="R210">
            <v>0</v>
          </cell>
          <cell r="S210">
            <v>9877</v>
          </cell>
          <cell r="T210">
            <v>13752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</v>
          </cell>
          <cell r="S211">
            <v>0</v>
          </cell>
          <cell r="T211">
            <v>2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5</v>
          </cell>
          <cell r="S212">
            <v>0</v>
          </cell>
          <cell r="T212">
            <v>5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81</v>
          </cell>
          <cell r="D213">
            <v>105</v>
          </cell>
          <cell r="E213">
            <v>37</v>
          </cell>
          <cell r="F213">
            <v>843</v>
          </cell>
          <cell r="G213">
            <v>613</v>
          </cell>
          <cell r="H213">
            <v>800</v>
          </cell>
          <cell r="I213">
            <v>88</v>
          </cell>
          <cell r="J213">
            <v>23</v>
          </cell>
          <cell r="K213">
            <v>0</v>
          </cell>
          <cell r="L213">
            <v>1</v>
          </cell>
          <cell r="M213">
            <v>0</v>
          </cell>
          <cell r="N213">
            <v>17</v>
          </cell>
          <cell r="O213">
            <v>5</v>
          </cell>
          <cell r="P213">
            <v>5</v>
          </cell>
          <cell r="Q213">
            <v>0</v>
          </cell>
          <cell r="R213">
            <v>3</v>
          </cell>
          <cell r="S213">
            <v>256</v>
          </cell>
          <cell r="T213">
            <v>2390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0</v>
          </cell>
          <cell r="T215">
            <v>1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190</v>
          </cell>
          <cell r="D216">
            <v>0</v>
          </cell>
          <cell r="E216">
            <v>851</v>
          </cell>
          <cell r="F216">
            <v>4991</v>
          </cell>
          <cell r="G216">
            <v>2894</v>
          </cell>
          <cell r="H216">
            <v>3458</v>
          </cell>
          <cell r="I216">
            <v>488</v>
          </cell>
          <cell r="J216">
            <v>122</v>
          </cell>
          <cell r="K216">
            <v>25</v>
          </cell>
          <cell r="L216">
            <v>0</v>
          </cell>
          <cell r="M216">
            <v>131</v>
          </cell>
          <cell r="N216">
            <v>485</v>
          </cell>
          <cell r="O216">
            <v>132</v>
          </cell>
          <cell r="P216">
            <v>114</v>
          </cell>
          <cell r="Q216">
            <v>9</v>
          </cell>
          <cell r="R216">
            <v>659</v>
          </cell>
          <cell r="S216">
            <v>1449</v>
          </cell>
          <cell r="T216">
            <v>12948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18</v>
          </cell>
          <cell r="D217">
            <v>0</v>
          </cell>
          <cell r="E217">
            <v>122</v>
          </cell>
          <cell r="F217">
            <v>649</v>
          </cell>
          <cell r="G217">
            <v>123</v>
          </cell>
          <cell r="H217">
            <v>0</v>
          </cell>
          <cell r="I217">
            <v>34</v>
          </cell>
          <cell r="J217">
            <v>9</v>
          </cell>
          <cell r="K217">
            <v>0</v>
          </cell>
          <cell r="L217">
            <v>0</v>
          </cell>
          <cell r="M217">
            <v>3</v>
          </cell>
          <cell r="N217">
            <v>17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</v>
          </cell>
          <cell r="T217">
            <v>903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119</v>
          </cell>
          <cell r="D218">
            <v>0</v>
          </cell>
          <cell r="E218">
            <v>119</v>
          </cell>
          <cell r="F218">
            <v>622</v>
          </cell>
          <cell r="G218">
            <v>371</v>
          </cell>
          <cell r="H218">
            <v>313</v>
          </cell>
          <cell r="I218">
            <v>53</v>
          </cell>
          <cell r="J218">
            <v>14</v>
          </cell>
          <cell r="K218">
            <v>1</v>
          </cell>
          <cell r="L218">
            <v>0</v>
          </cell>
          <cell r="M218">
            <v>0</v>
          </cell>
          <cell r="N218">
            <v>12</v>
          </cell>
          <cell r="O218">
            <v>1</v>
          </cell>
          <cell r="P218">
            <v>1</v>
          </cell>
          <cell r="Q218">
            <v>0</v>
          </cell>
          <cell r="R218">
            <v>0</v>
          </cell>
          <cell r="S218">
            <v>936</v>
          </cell>
          <cell r="T218">
            <v>1485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79</v>
          </cell>
          <cell r="D219">
            <v>0</v>
          </cell>
          <cell r="E219">
            <v>194</v>
          </cell>
          <cell r="F219">
            <v>959</v>
          </cell>
          <cell r="G219">
            <v>671</v>
          </cell>
          <cell r="H219">
            <v>849</v>
          </cell>
          <cell r="I219">
            <v>100</v>
          </cell>
          <cell r="J219">
            <v>27</v>
          </cell>
          <cell r="K219">
            <v>11</v>
          </cell>
          <cell r="L219">
            <v>0</v>
          </cell>
          <cell r="M219">
            <v>9</v>
          </cell>
          <cell r="N219">
            <v>39</v>
          </cell>
          <cell r="O219">
            <v>20</v>
          </cell>
          <cell r="P219">
            <v>17</v>
          </cell>
          <cell r="Q219">
            <v>0</v>
          </cell>
          <cell r="R219">
            <v>0</v>
          </cell>
          <cell r="S219">
            <v>791</v>
          </cell>
          <cell r="T219">
            <v>2713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119</v>
          </cell>
          <cell r="D220">
            <v>0</v>
          </cell>
          <cell r="E220">
            <v>309</v>
          </cell>
          <cell r="F220">
            <v>1794</v>
          </cell>
          <cell r="G220">
            <v>1119</v>
          </cell>
          <cell r="H220">
            <v>1555</v>
          </cell>
          <cell r="I220">
            <v>179</v>
          </cell>
          <cell r="J220">
            <v>48</v>
          </cell>
          <cell r="K220">
            <v>0</v>
          </cell>
          <cell r="L220">
            <v>0</v>
          </cell>
          <cell r="M220">
            <v>10</v>
          </cell>
          <cell r="N220">
            <v>65</v>
          </cell>
          <cell r="O220">
            <v>12</v>
          </cell>
          <cell r="P220">
            <v>14</v>
          </cell>
          <cell r="Q220">
            <v>0</v>
          </cell>
          <cell r="R220">
            <v>10</v>
          </cell>
          <cell r="S220">
            <v>811</v>
          </cell>
          <cell r="T220">
            <v>4847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126</v>
          </cell>
          <cell r="D221">
            <v>213</v>
          </cell>
          <cell r="E221">
            <v>78</v>
          </cell>
          <cell r="F221">
            <v>1720</v>
          </cell>
          <cell r="G221">
            <v>1126</v>
          </cell>
          <cell r="H221">
            <v>1202</v>
          </cell>
          <cell r="I221">
            <v>159</v>
          </cell>
          <cell r="J221">
            <v>42</v>
          </cell>
          <cell r="K221">
            <v>0</v>
          </cell>
          <cell r="L221">
            <v>11</v>
          </cell>
          <cell r="M221">
            <v>6</v>
          </cell>
          <cell r="N221">
            <v>80</v>
          </cell>
          <cell r="O221">
            <v>37</v>
          </cell>
          <cell r="P221">
            <v>25</v>
          </cell>
          <cell r="Q221">
            <v>0</v>
          </cell>
          <cell r="R221">
            <v>0</v>
          </cell>
          <cell r="S221">
            <v>808</v>
          </cell>
          <cell r="T221">
            <v>4296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1</v>
          </cell>
          <cell r="D222">
            <v>135</v>
          </cell>
          <cell r="E222">
            <v>6</v>
          </cell>
          <cell r="F222">
            <v>889</v>
          </cell>
          <cell r="G222">
            <v>632</v>
          </cell>
          <cell r="H222">
            <v>11</v>
          </cell>
          <cell r="I222">
            <v>60</v>
          </cell>
          <cell r="J222">
            <v>16</v>
          </cell>
          <cell r="K222">
            <v>0</v>
          </cell>
          <cell r="L222">
            <v>9</v>
          </cell>
          <cell r="M222">
            <v>1</v>
          </cell>
          <cell r="N222">
            <v>51</v>
          </cell>
          <cell r="O222">
            <v>15</v>
          </cell>
          <cell r="P222">
            <v>0</v>
          </cell>
          <cell r="Q222">
            <v>0</v>
          </cell>
          <cell r="R222">
            <v>1</v>
          </cell>
          <cell r="S222">
            <v>204</v>
          </cell>
          <cell r="T222">
            <v>1608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36</v>
          </cell>
          <cell r="D223">
            <v>0</v>
          </cell>
          <cell r="E223">
            <v>162</v>
          </cell>
          <cell r="F223">
            <v>850</v>
          </cell>
          <cell r="G223">
            <v>586</v>
          </cell>
          <cell r="H223">
            <v>604</v>
          </cell>
          <cell r="I223">
            <v>83</v>
          </cell>
          <cell r="J223">
            <v>22</v>
          </cell>
          <cell r="K223">
            <v>0</v>
          </cell>
          <cell r="L223">
            <v>0</v>
          </cell>
          <cell r="M223">
            <v>8</v>
          </cell>
          <cell r="N223">
            <v>32</v>
          </cell>
          <cell r="O223">
            <v>9</v>
          </cell>
          <cell r="P223">
            <v>6</v>
          </cell>
          <cell r="Q223">
            <v>0</v>
          </cell>
          <cell r="R223">
            <v>10</v>
          </cell>
          <cell r="S223">
            <v>694</v>
          </cell>
          <cell r="T223">
            <v>2230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50</v>
          </cell>
          <cell r="F224">
            <v>245</v>
          </cell>
          <cell r="G224">
            <v>161</v>
          </cell>
          <cell r="H224">
            <v>138</v>
          </cell>
          <cell r="I224">
            <v>22</v>
          </cell>
          <cell r="J224">
            <v>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217</v>
          </cell>
          <cell r="T224">
            <v>609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48</v>
          </cell>
          <cell r="D226">
            <v>163</v>
          </cell>
          <cell r="E226">
            <v>17</v>
          </cell>
          <cell r="F226">
            <v>909</v>
          </cell>
          <cell r="G226">
            <v>551</v>
          </cell>
          <cell r="H226">
            <v>842</v>
          </cell>
          <cell r="I226">
            <v>90</v>
          </cell>
          <cell r="J226">
            <v>24</v>
          </cell>
          <cell r="K226">
            <v>0</v>
          </cell>
          <cell r="L226">
            <v>3</v>
          </cell>
          <cell r="M226">
            <v>0</v>
          </cell>
          <cell r="N226">
            <v>6</v>
          </cell>
          <cell r="O226">
            <v>4</v>
          </cell>
          <cell r="P226">
            <v>6</v>
          </cell>
          <cell r="Q226">
            <v>0</v>
          </cell>
          <cell r="R226">
            <v>2</v>
          </cell>
          <cell r="S226">
            <v>246</v>
          </cell>
          <cell r="T226">
            <v>2427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68</v>
          </cell>
          <cell r="D227">
            <v>0</v>
          </cell>
          <cell r="E227">
            <v>175</v>
          </cell>
          <cell r="F227">
            <v>912</v>
          </cell>
          <cell r="G227">
            <v>609</v>
          </cell>
          <cell r="H227">
            <v>794</v>
          </cell>
          <cell r="I227">
            <v>93</v>
          </cell>
          <cell r="J227">
            <v>25</v>
          </cell>
          <cell r="K227">
            <v>1</v>
          </cell>
          <cell r="L227">
            <v>0</v>
          </cell>
          <cell r="M227">
            <v>1</v>
          </cell>
          <cell r="N227">
            <v>21</v>
          </cell>
          <cell r="O227">
            <v>7</v>
          </cell>
          <cell r="P227">
            <v>3</v>
          </cell>
          <cell r="Q227">
            <v>0</v>
          </cell>
          <cell r="R227">
            <v>0</v>
          </cell>
          <cell r="S227">
            <v>522</v>
          </cell>
          <cell r="T227">
            <v>2524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43</v>
          </cell>
          <cell r="D228">
            <v>137</v>
          </cell>
          <cell r="E228">
            <v>7</v>
          </cell>
          <cell r="F228">
            <v>814</v>
          </cell>
          <cell r="G228">
            <v>514</v>
          </cell>
          <cell r="H228">
            <v>720</v>
          </cell>
          <cell r="I228">
            <v>80</v>
          </cell>
          <cell r="J228">
            <v>21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1</v>
          </cell>
          <cell r="S228">
            <v>109</v>
          </cell>
          <cell r="T228">
            <v>2147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45</v>
          </cell>
          <cell r="D229">
            <v>0</v>
          </cell>
          <cell r="E229">
            <v>287</v>
          </cell>
          <cell r="F229">
            <v>1347</v>
          </cell>
          <cell r="G229">
            <v>769</v>
          </cell>
          <cell r="H229">
            <v>1005</v>
          </cell>
          <cell r="I229">
            <v>128</v>
          </cell>
          <cell r="J229">
            <v>34</v>
          </cell>
          <cell r="K229">
            <v>3</v>
          </cell>
          <cell r="L229">
            <v>0</v>
          </cell>
          <cell r="M229">
            <v>68</v>
          </cell>
          <cell r="N229">
            <v>197</v>
          </cell>
          <cell r="O229">
            <v>23</v>
          </cell>
          <cell r="P229">
            <v>53</v>
          </cell>
          <cell r="Q229">
            <v>0</v>
          </cell>
          <cell r="R229">
            <v>0</v>
          </cell>
          <cell r="S229">
            <v>978</v>
          </cell>
          <cell r="T229">
            <v>3431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18</v>
          </cell>
          <cell r="D230">
            <v>0</v>
          </cell>
          <cell r="E230">
            <v>31</v>
          </cell>
          <cell r="F230">
            <v>257</v>
          </cell>
          <cell r="G230">
            <v>128</v>
          </cell>
          <cell r="H230">
            <v>0</v>
          </cell>
          <cell r="I230">
            <v>16</v>
          </cell>
          <cell r="J230">
            <v>4</v>
          </cell>
          <cell r="K230">
            <v>1</v>
          </cell>
          <cell r="L230">
            <v>0</v>
          </cell>
          <cell r="M230">
            <v>10</v>
          </cell>
          <cell r="N230">
            <v>49</v>
          </cell>
          <cell r="O230">
            <v>19</v>
          </cell>
          <cell r="P230">
            <v>0</v>
          </cell>
          <cell r="Q230">
            <v>0</v>
          </cell>
          <cell r="R230">
            <v>0</v>
          </cell>
          <cell r="S230">
            <v>155</v>
          </cell>
          <cell r="T230">
            <v>425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62</v>
          </cell>
          <cell r="D232">
            <v>1</v>
          </cell>
          <cell r="E232">
            <v>79</v>
          </cell>
          <cell r="F232">
            <v>421</v>
          </cell>
          <cell r="G232">
            <v>79</v>
          </cell>
          <cell r="H232">
            <v>0</v>
          </cell>
          <cell r="I232">
            <v>22</v>
          </cell>
          <cell r="J232">
            <v>6</v>
          </cell>
          <cell r="K232">
            <v>0</v>
          </cell>
          <cell r="L232">
            <v>0</v>
          </cell>
          <cell r="M232">
            <v>0</v>
          </cell>
          <cell r="N232">
            <v>8</v>
          </cell>
          <cell r="O232">
            <v>1</v>
          </cell>
          <cell r="P232">
            <v>0</v>
          </cell>
          <cell r="Q232">
            <v>0</v>
          </cell>
          <cell r="R232">
            <v>3</v>
          </cell>
          <cell r="S232">
            <v>352</v>
          </cell>
          <cell r="T232">
            <v>614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37</v>
          </cell>
          <cell r="F233">
            <v>191</v>
          </cell>
          <cell r="G233">
            <v>0</v>
          </cell>
          <cell r="H233">
            <v>0</v>
          </cell>
          <cell r="I233">
            <v>9</v>
          </cell>
          <cell r="J233">
            <v>2</v>
          </cell>
          <cell r="K233">
            <v>0</v>
          </cell>
          <cell r="L233">
            <v>0</v>
          </cell>
          <cell r="M233">
            <v>4</v>
          </cell>
          <cell r="N233">
            <v>11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65</v>
          </cell>
          <cell r="T233">
            <v>229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26</v>
          </cell>
          <cell r="D235">
            <v>0</v>
          </cell>
          <cell r="E235">
            <v>110</v>
          </cell>
          <cell r="F235">
            <v>710</v>
          </cell>
          <cell r="G235">
            <v>445</v>
          </cell>
          <cell r="H235">
            <v>489</v>
          </cell>
          <cell r="I235">
            <v>66</v>
          </cell>
          <cell r="J235">
            <v>18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1</v>
          </cell>
          <cell r="P235">
            <v>1</v>
          </cell>
          <cell r="Q235">
            <v>0</v>
          </cell>
          <cell r="R235">
            <v>0</v>
          </cell>
          <cell r="S235">
            <v>670</v>
          </cell>
          <cell r="T235">
            <v>1767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23</v>
          </cell>
          <cell r="D236">
            <v>0</v>
          </cell>
          <cell r="E236">
            <v>108</v>
          </cell>
          <cell r="F236">
            <v>576</v>
          </cell>
          <cell r="G236">
            <v>367</v>
          </cell>
          <cell r="H236">
            <v>408</v>
          </cell>
          <cell r="I236">
            <v>55</v>
          </cell>
          <cell r="J236">
            <v>15</v>
          </cell>
          <cell r="K236">
            <v>0</v>
          </cell>
          <cell r="L236">
            <v>0</v>
          </cell>
          <cell r="M236">
            <v>4</v>
          </cell>
          <cell r="N236">
            <v>24</v>
          </cell>
          <cell r="O236">
            <v>1</v>
          </cell>
          <cell r="P236">
            <v>5</v>
          </cell>
          <cell r="Q236">
            <v>0</v>
          </cell>
          <cell r="R236">
            <v>0</v>
          </cell>
          <cell r="S236">
            <v>654</v>
          </cell>
          <cell r="T236">
            <v>1471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  <cell r="T237">
            <v>1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270</v>
          </cell>
          <cell r="D238">
            <v>1</v>
          </cell>
          <cell r="E238">
            <v>448</v>
          </cell>
          <cell r="F238">
            <v>2340</v>
          </cell>
          <cell r="G238">
            <v>1391</v>
          </cell>
          <cell r="H238">
            <v>1286</v>
          </cell>
          <cell r="I238">
            <v>218</v>
          </cell>
          <cell r="J238">
            <v>55</v>
          </cell>
          <cell r="K238">
            <v>0</v>
          </cell>
          <cell r="L238">
            <v>0</v>
          </cell>
          <cell r="M238">
            <v>29</v>
          </cell>
          <cell r="N238">
            <v>223</v>
          </cell>
          <cell r="O238">
            <v>93</v>
          </cell>
          <cell r="P238">
            <v>59</v>
          </cell>
          <cell r="Q238">
            <v>0</v>
          </cell>
          <cell r="R238">
            <v>281</v>
          </cell>
          <cell r="S238">
            <v>2159</v>
          </cell>
          <cell r="T238">
            <v>5882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10</v>
          </cell>
          <cell r="F239">
            <v>65</v>
          </cell>
          <cell r="G239">
            <v>8</v>
          </cell>
          <cell r="H239">
            <v>0</v>
          </cell>
          <cell r="I239">
            <v>3</v>
          </cell>
          <cell r="J239">
            <v>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29</v>
          </cell>
          <cell r="T239">
            <v>83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26</v>
          </cell>
          <cell r="D240">
            <v>161</v>
          </cell>
          <cell r="E240">
            <v>21</v>
          </cell>
          <cell r="F240">
            <v>1018</v>
          </cell>
          <cell r="G240">
            <v>736</v>
          </cell>
          <cell r="H240">
            <v>957</v>
          </cell>
          <cell r="I240">
            <v>109</v>
          </cell>
          <cell r="J240">
            <v>28</v>
          </cell>
          <cell r="K240">
            <v>1</v>
          </cell>
          <cell r="L240">
            <v>4</v>
          </cell>
          <cell r="M240">
            <v>2</v>
          </cell>
          <cell r="N240">
            <v>9</v>
          </cell>
          <cell r="O240">
            <v>0</v>
          </cell>
          <cell r="P240">
            <v>1</v>
          </cell>
          <cell r="Q240">
            <v>0</v>
          </cell>
          <cell r="R240">
            <v>76</v>
          </cell>
          <cell r="S240">
            <v>439</v>
          </cell>
          <cell r="T240">
            <v>2902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8</v>
          </cell>
          <cell r="S242">
            <v>0</v>
          </cell>
          <cell r="T242">
            <v>8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4</v>
          </cell>
          <cell r="F243">
            <v>56</v>
          </cell>
          <cell r="G243">
            <v>10</v>
          </cell>
          <cell r="H243">
            <v>0</v>
          </cell>
          <cell r="I243">
            <v>3</v>
          </cell>
          <cell r="J243">
            <v>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32</v>
          </cell>
          <cell r="T243">
            <v>70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124</v>
          </cell>
          <cell r="D245">
            <v>0</v>
          </cell>
          <cell r="E245">
            <v>490</v>
          </cell>
          <cell r="F245">
            <v>2226</v>
          </cell>
          <cell r="G245">
            <v>1406</v>
          </cell>
          <cell r="H245">
            <v>1501</v>
          </cell>
          <cell r="I245">
            <v>226</v>
          </cell>
          <cell r="J245">
            <v>56</v>
          </cell>
          <cell r="K245">
            <v>2</v>
          </cell>
          <cell r="L245">
            <v>0</v>
          </cell>
          <cell r="M245">
            <v>27</v>
          </cell>
          <cell r="N245">
            <v>120</v>
          </cell>
          <cell r="O245">
            <v>32</v>
          </cell>
          <cell r="P245">
            <v>50</v>
          </cell>
          <cell r="Q245">
            <v>5</v>
          </cell>
          <cell r="R245">
            <v>324</v>
          </cell>
          <cell r="S245">
            <v>3172</v>
          </cell>
          <cell r="T245">
            <v>6009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19</v>
          </cell>
          <cell r="D247">
            <v>0</v>
          </cell>
          <cell r="E247">
            <v>99</v>
          </cell>
          <cell r="F247">
            <v>472</v>
          </cell>
          <cell r="G247">
            <v>111</v>
          </cell>
          <cell r="H247">
            <v>0</v>
          </cell>
          <cell r="I247">
            <v>26</v>
          </cell>
          <cell r="J247">
            <v>7</v>
          </cell>
          <cell r="K247">
            <v>2</v>
          </cell>
          <cell r="L247">
            <v>0</v>
          </cell>
          <cell r="M247">
            <v>5</v>
          </cell>
          <cell r="N247">
            <v>21</v>
          </cell>
          <cell r="O247">
            <v>3</v>
          </cell>
          <cell r="P247">
            <v>0</v>
          </cell>
          <cell r="Q247">
            <v>0</v>
          </cell>
          <cell r="R247">
            <v>0</v>
          </cell>
          <cell r="S247">
            <v>132</v>
          </cell>
          <cell r="T247">
            <v>692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144</v>
          </cell>
          <cell r="D248">
            <v>0</v>
          </cell>
          <cell r="E248">
            <v>500</v>
          </cell>
          <cell r="F248">
            <v>2843</v>
          </cell>
          <cell r="G248">
            <v>1965</v>
          </cell>
          <cell r="H248">
            <v>2075</v>
          </cell>
          <cell r="I248">
            <v>308</v>
          </cell>
          <cell r="J248">
            <v>74</v>
          </cell>
          <cell r="K248">
            <v>1</v>
          </cell>
          <cell r="L248">
            <v>0</v>
          </cell>
          <cell r="M248">
            <v>8</v>
          </cell>
          <cell r="N248">
            <v>42</v>
          </cell>
          <cell r="O248">
            <v>17</v>
          </cell>
          <cell r="P248">
            <v>30</v>
          </cell>
          <cell r="Q248">
            <v>0</v>
          </cell>
          <cell r="R248">
            <v>652</v>
          </cell>
          <cell r="S248">
            <v>2157</v>
          </cell>
          <cell r="T248">
            <v>8107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31</v>
          </cell>
          <cell r="F249">
            <v>145</v>
          </cell>
          <cell r="G249">
            <v>35</v>
          </cell>
          <cell r="H249">
            <v>1</v>
          </cell>
          <cell r="I249">
            <v>8</v>
          </cell>
          <cell r="J249">
            <v>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5</v>
          </cell>
          <cell r="S249">
            <v>49</v>
          </cell>
          <cell r="T249">
            <v>217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7</v>
          </cell>
          <cell r="D251">
            <v>0</v>
          </cell>
          <cell r="E251">
            <v>7</v>
          </cell>
          <cell r="F251">
            <v>45</v>
          </cell>
          <cell r="G251">
            <v>25</v>
          </cell>
          <cell r="H251">
            <v>40</v>
          </cell>
          <cell r="I251">
            <v>4</v>
          </cell>
          <cell r="J251">
            <v>1</v>
          </cell>
          <cell r="K251">
            <v>0</v>
          </cell>
          <cell r="L251">
            <v>0</v>
          </cell>
          <cell r="M251">
            <v>1</v>
          </cell>
          <cell r="N251">
            <v>12</v>
          </cell>
          <cell r="O251">
            <v>5</v>
          </cell>
          <cell r="P251">
            <v>3</v>
          </cell>
          <cell r="Q251">
            <v>0</v>
          </cell>
          <cell r="R251">
            <v>0</v>
          </cell>
          <cell r="S251">
            <v>47</v>
          </cell>
          <cell r="T251">
            <v>121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762</v>
          </cell>
          <cell r="F252">
            <v>3579</v>
          </cell>
          <cell r="G252">
            <v>2085</v>
          </cell>
          <cell r="H252">
            <v>1463</v>
          </cell>
          <cell r="I252">
            <v>362</v>
          </cell>
          <cell r="J252">
            <v>79</v>
          </cell>
          <cell r="K252">
            <v>0</v>
          </cell>
          <cell r="L252">
            <v>0</v>
          </cell>
          <cell r="M252">
            <v>255</v>
          </cell>
          <cell r="N252">
            <v>855</v>
          </cell>
          <cell r="O252">
            <v>153</v>
          </cell>
          <cell r="P252">
            <v>204</v>
          </cell>
          <cell r="Q252">
            <v>55</v>
          </cell>
          <cell r="R252">
            <v>1391</v>
          </cell>
          <cell r="S252">
            <v>3941</v>
          </cell>
          <cell r="T252">
            <v>9435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58</v>
          </cell>
          <cell r="D253">
            <v>0</v>
          </cell>
          <cell r="E253">
            <v>251</v>
          </cell>
          <cell r="F253">
            <v>1348</v>
          </cell>
          <cell r="G253">
            <v>768</v>
          </cell>
          <cell r="H253">
            <v>923</v>
          </cell>
          <cell r="I253">
            <v>123</v>
          </cell>
          <cell r="J253">
            <v>33</v>
          </cell>
          <cell r="K253">
            <v>0</v>
          </cell>
          <cell r="L253">
            <v>0</v>
          </cell>
          <cell r="M253">
            <v>75</v>
          </cell>
          <cell r="N253">
            <v>258</v>
          </cell>
          <cell r="O253">
            <v>69</v>
          </cell>
          <cell r="P253">
            <v>98</v>
          </cell>
          <cell r="Q253">
            <v>0</v>
          </cell>
          <cell r="R253">
            <v>0</v>
          </cell>
          <cell r="S253">
            <v>1590</v>
          </cell>
          <cell r="T253">
            <v>3319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37</v>
          </cell>
          <cell r="D255">
            <v>273</v>
          </cell>
          <cell r="E255">
            <v>20</v>
          </cell>
          <cell r="F255">
            <v>1560</v>
          </cell>
          <cell r="G255">
            <v>1051</v>
          </cell>
          <cell r="H255">
            <v>1285</v>
          </cell>
          <cell r="I255">
            <v>152</v>
          </cell>
          <cell r="J255">
            <v>41</v>
          </cell>
          <cell r="K255">
            <v>0</v>
          </cell>
          <cell r="L255">
            <v>5</v>
          </cell>
          <cell r="M255">
            <v>4</v>
          </cell>
          <cell r="N255">
            <v>23</v>
          </cell>
          <cell r="O255">
            <v>5</v>
          </cell>
          <cell r="P255">
            <v>6</v>
          </cell>
          <cell r="Q255">
            <v>0</v>
          </cell>
          <cell r="R255">
            <v>5</v>
          </cell>
          <cell r="S255">
            <v>407</v>
          </cell>
          <cell r="T255">
            <v>4077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80</v>
          </cell>
          <cell r="D257">
            <v>0</v>
          </cell>
          <cell r="E257">
            <v>614</v>
          </cell>
          <cell r="F257">
            <v>3143</v>
          </cell>
          <cell r="G257">
            <v>1814</v>
          </cell>
          <cell r="H257">
            <v>2233</v>
          </cell>
          <cell r="I257">
            <v>293</v>
          </cell>
          <cell r="J257">
            <v>78</v>
          </cell>
          <cell r="K257">
            <v>29</v>
          </cell>
          <cell r="L257">
            <v>0</v>
          </cell>
          <cell r="M257">
            <v>254</v>
          </cell>
          <cell r="N257">
            <v>921</v>
          </cell>
          <cell r="O257">
            <v>190</v>
          </cell>
          <cell r="P257">
            <v>343</v>
          </cell>
          <cell r="Q257">
            <v>0</v>
          </cell>
          <cell r="R257">
            <v>4</v>
          </cell>
          <cell r="S257">
            <v>4321</v>
          </cell>
          <cell r="T257">
            <v>7848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18</v>
          </cell>
          <cell r="F258">
            <v>42</v>
          </cell>
          <cell r="G258">
            <v>27</v>
          </cell>
          <cell r="H258">
            <v>25</v>
          </cell>
          <cell r="I258">
            <v>4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40</v>
          </cell>
          <cell r="T258">
            <v>119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26</v>
          </cell>
          <cell r="D259">
            <v>0</v>
          </cell>
          <cell r="E259">
            <v>73</v>
          </cell>
          <cell r="F259">
            <v>335</v>
          </cell>
          <cell r="G259">
            <v>67</v>
          </cell>
          <cell r="H259">
            <v>2</v>
          </cell>
          <cell r="I259">
            <v>18</v>
          </cell>
          <cell r="J259">
            <v>5</v>
          </cell>
          <cell r="K259">
            <v>0</v>
          </cell>
          <cell r="L259">
            <v>0</v>
          </cell>
          <cell r="M259">
            <v>0</v>
          </cell>
          <cell r="N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6</v>
          </cell>
          <cell r="S259">
            <v>84</v>
          </cell>
          <cell r="T259">
            <v>496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60</v>
          </cell>
          <cell r="D260">
            <v>0</v>
          </cell>
          <cell r="E260">
            <v>169</v>
          </cell>
          <cell r="F260">
            <v>937</v>
          </cell>
          <cell r="G260">
            <v>522</v>
          </cell>
          <cell r="H260">
            <v>613</v>
          </cell>
          <cell r="I260">
            <v>84</v>
          </cell>
          <cell r="J260">
            <v>22</v>
          </cell>
          <cell r="K260">
            <v>0</v>
          </cell>
          <cell r="L260">
            <v>0</v>
          </cell>
          <cell r="M260">
            <v>19</v>
          </cell>
          <cell r="N260">
            <v>71</v>
          </cell>
          <cell r="O260">
            <v>14</v>
          </cell>
          <cell r="P260">
            <v>16</v>
          </cell>
          <cell r="Q260">
            <v>0</v>
          </cell>
          <cell r="R260">
            <v>9</v>
          </cell>
          <cell r="S260">
            <v>829</v>
          </cell>
          <cell r="T260">
            <v>2280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13</v>
          </cell>
          <cell r="D261">
            <v>0</v>
          </cell>
          <cell r="E261">
            <v>40</v>
          </cell>
          <cell r="F261">
            <v>259</v>
          </cell>
          <cell r="G261">
            <v>168</v>
          </cell>
          <cell r="H261">
            <v>213</v>
          </cell>
          <cell r="I261">
            <v>26</v>
          </cell>
          <cell r="J261">
            <v>7</v>
          </cell>
          <cell r="K261">
            <v>0</v>
          </cell>
          <cell r="L261">
            <v>0</v>
          </cell>
          <cell r="M261">
            <v>1</v>
          </cell>
          <cell r="N261">
            <v>9</v>
          </cell>
          <cell r="O261">
            <v>0</v>
          </cell>
          <cell r="P261">
            <v>1</v>
          </cell>
          <cell r="Q261">
            <v>0</v>
          </cell>
          <cell r="R261">
            <v>0</v>
          </cell>
          <cell r="S261">
            <v>197</v>
          </cell>
          <cell r="T261">
            <v>687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4</v>
          </cell>
          <cell r="D262">
            <v>0</v>
          </cell>
          <cell r="E262">
            <v>2</v>
          </cell>
          <cell r="F262">
            <v>19</v>
          </cell>
          <cell r="G262">
            <v>10</v>
          </cell>
          <cell r="H262">
            <v>16</v>
          </cell>
          <cell r="I262">
            <v>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5</v>
          </cell>
          <cell r="S262">
            <v>20</v>
          </cell>
          <cell r="T262">
            <v>54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  <cell r="T263">
            <v>3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19</v>
          </cell>
          <cell r="S265">
            <v>0</v>
          </cell>
          <cell r="T265">
            <v>19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58</v>
          </cell>
          <cell r="D267">
            <v>0</v>
          </cell>
          <cell r="E267">
            <v>350</v>
          </cell>
          <cell r="F267">
            <v>1839</v>
          </cell>
          <cell r="G267">
            <v>1038</v>
          </cell>
          <cell r="H267">
            <v>845</v>
          </cell>
          <cell r="I267">
            <v>174</v>
          </cell>
          <cell r="J267">
            <v>41</v>
          </cell>
          <cell r="K267">
            <v>5</v>
          </cell>
          <cell r="L267">
            <v>0</v>
          </cell>
          <cell r="M267">
            <v>53</v>
          </cell>
          <cell r="N267">
            <v>243</v>
          </cell>
          <cell r="O267">
            <v>105</v>
          </cell>
          <cell r="P267">
            <v>95</v>
          </cell>
          <cell r="Q267">
            <v>58</v>
          </cell>
          <cell r="R267">
            <v>432</v>
          </cell>
          <cell r="S267">
            <v>2358</v>
          </cell>
          <cell r="T267">
            <v>4533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5</v>
          </cell>
          <cell r="S268">
            <v>0</v>
          </cell>
          <cell r="T268">
            <v>5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60</v>
          </cell>
          <cell r="D270">
            <v>5</v>
          </cell>
          <cell r="E270">
            <v>146</v>
          </cell>
          <cell r="F270">
            <v>963</v>
          </cell>
          <cell r="G270">
            <v>693</v>
          </cell>
          <cell r="H270">
            <v>904</v>
          </cell>
          <cell r="I270">
            <v>102</v>
          </cell>
          <cell r="J270">
            <v>27</v>
          </cell>
          <cell r="K270">
            <v>1</v>
          </cell>
          <cell r="L270">
            <v>0</v>
          </cell>
          <cell r="M270">
            <v>4</v>
          </cell>
          <cell r="N270">
            <v>16</v>
          </cell>
          <cell r="O270">
            <v>4</v>
          </cell>
          <cell r="P270">
            <v>4</v>
          </cell>
          <cell r="Q270">
            <v>0</v>
          </cell>
          <cell r="R270">
            <v>1</v>
          </cell>
          <cell r="S270">
            <v>530</v>
          </cell>
          <cell r="T270">
            <v>2740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100</v>
          </cell>
          <cell r="D271">
            <v>161</v>
          </cell>
          <cell r="E271">
            <v>29</v>
          </cell>
          <cell r="F271">
            <v>1028</v>
          </cell>
          <cell r="G271">
            <v>704</v>
          </cell>
          <cell r="H271">
            <v>765</v>
          </cell>
          <cell r="I271">
            <v>99</v>
          </cell>
          <cell r="J271">
            <v>26</v>
          </cell>
          <cell r="K271">
            <v>0</v>
          </cell>
          <cell r="L271">
            <v>11</v>
          </cell>
          <cell r="M271">
            <v>3</v>
          </cell>
          <cell r="N271">
            <v>85</v>
          </cell>
          <cell r="O271">
            <v>36</v>
          </cell>
          <cell r="P271">
            <v>34</v>
          </cell>
          <cell r="Q271">
            <v>0</v>
          </cell>
          <cell r="R271">
            <v>28</v>
          </cell>
          <cell r="S271">
            <v>873</v>
          </cell>
          <cell r="T271">
            <v>2685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0</v>
          </cell>
          <cell r="D272">
            <v>0</v>
          </cell>
          <cell r="E272">
            <v>6</v>
          </cell>
          <cell r="F272">
            <v>25</v>
          </cell>
          <cell r="G272">
            <v>13</v>
          </cell>
          <cell r="H272">
            <v>13</v>
          </cell>
          <cell r="I272">
            <v>2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30</v>
          </cell>
          <cell r="T272">
            <v>58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76</v>
          </cell>
          <cell r="D273">
            <v>192</v>
          </cell>
          <cell r="E273">
            <v>20</v>
          </cell>
          <cell r="F273">
            <v>1067</v>
          </cell>
          <cell r="G273">
            <v>731</v>
          </cell>
          <cell r="H273">
            <v>946</v>
          </cell>
          <cell r="I273">
            <v>107</v>
          </cell>
          <cell r="J273">
            <v>29</v>
          </cell>
          <cell r="K273">
            <v>0</v>
          </cell>
          <cell r="L273">
            <v>2</v>
          </cell>
          <cell r="M273">
            <v>0</v>
          </cell>
          <cell r="N273">
            <v>11</v>
          </cell>
          <cell r="O273">
            <v>2</v>
          </cell>
          <cell r="P273">
            <v>2</v>
          </cell>
          <cell r="Q273">
            <v>0</v>
          </cell>
          <cell r="R273">
            <v>1</v>
          </cell>
          <cell r="S273">
            <v>355</v>
          </cell>
          <cell r="T273">
            <v>2899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20</v>
          </cell>
          <cell r="D274">
            <v>3</v>
          </cell>
          <cell r="E274">
            <v>140</v>
          </cell>
          <cell r="F274">
            <v>725</v>
          </cell>
          <cell r="G274">
            <v>510</v>
          </cell>
          <cell r="H274">
            <v>617</v>
          </cell>
          <cell r="I274">
            <v>75</v>
          </cell>
          <cell r="J274">
            <v>20</v>
          </cell>
          <cell r="K274">
            <v>2</v>
          </cell>
          <cell r="L274">
            <v>0</v>
          </cell>
          <cell r="M274">
            <v>13</v>
          </cell>
          <cell r="N274">
            <v>34</v>
          </cell>
          <cell r="O274">
            <v>4</v>
          </cell>
          <cell r="P274">
            <v>8</v>
          </cell>
          <cell r="Q274">
            <v>0</v>
          </cell>
          <cell r="R274">
            <v>0</v>
          </cell>
          <cell r="S274">
            <v>348</v>
          </cell>
          <cell r="T274">
            <v>2004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208</v>
          </cell>
          <cell r="E275">
            <v>6</v>
          </cell>
          <cell r="F275">
            <v>1337</v>
          </cell>
          <cell r="G275">
            <v>887</v>
          </cell>
          <cell r="H275">
            <v>1114</v>
          </cell>
          <cell r="I275">
            <v>129</v>
          </cell>
          <cell r="J275">
            <v>34</v>
          </cell>
          <cell r="K275">
            <v>0</v>
          </cell>
          <cell r="L275">
            <v>12</v>
          </cell>
          <cell r="M275">
            <v>1</v>
          </cell>
          <cell r="N275">
            <v>97</v>
          </cell>
          <cell r="O275">
            <v>26</v>
          </cell>
          <cell r="P275">
            <v>12</v>
          </cell>
          <cell r="Q275">
            <v>0</v>
          </cell>
          <cell r="R275">
            <v>0</v>
          </cell>
          <cell r="S275">
            <v>330</v>
          </cell>
          <cell r="T275">
            <v>3458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0</v>
          </cell>
          <cell r="T276">
            <v>7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1</v>
          </cell>
          <cell r="S277">
            <v>0</v>
          </cell>
          <cell r="T277">
            <v>1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7</v>
          </cell>
          <cell r="D278">
            <v>0</v>
          </cell>
          <cell r="E278">
            <v>49</v>
          </cell>
          <cell r="F278">
            <v>350</v>
          </cell>
          <cell r="G278">
            <v>0</v>
          </cell>
          <cell r="H278">
            <v>0</v>
          </cell>
          <cell r="I278">
            <v>15</v>
          </cell>
          <cell r="J278">
            <v>4</v>
          </cell>
          <cell r="K278">
            <v>0</v>
          </cell>
          <cell r="L278">
            <v>0</v>
          </cell>
          <cell r="M278">
            <v>0</v>
          </cell>
          <cell r="N278">
            <v>5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27</v>
          </cell>
          <cell r="T278">
            <v>404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35</v>
          </cell>
          <cell r="D280">
            <v>335</v>
          </cell>
          <cell r="E280">
            <v>43</v>
          </cell>
          <cell r="F280">
            <v>2283</v>
          </cell>
          <cell r="G280">
            <v>1519</v>
          </cell>
          <cell r="H280">
            <v>1916</v>
          </cell>
          <cell r="I280">
            <v>227</v>
          </cell>
          <cell r="J280">
            <v>59</v>
          </cell>
          <cell r="K280">
            <v>4</v>
          </cell>
          <cell r="L280">
            <v>11</v>
          </cell>
          <cell r="M280">
            <v>13</v>
          </cell>
          <cell r="N280">
            <v>102</v>
          </cell>
          <cell r="O280">
            <v>32</v>
          </cell>
          <cell r="P280">
            <v>43</v>
          </cell>
          <cell r="Q280">
            <v>0</v>
          </cell>
          <cell r="R280">
            <v>97</v>
          </cell>
          <cell r="S280">
            <v>773</v>
          </cell>
          <cell r="T280">
            <v>6044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15</v>
          </cell>
          <cell r="F281">
            <v>82</v>
          </cell>
          <cell r="G281">
            <v>21</v>
          </cell>
          <cell r="H281">
            <v>0</v>
          </cell>
          <cell r="I281">
            <v>4</v>
          </cell>
          <cell r="J281">
            <v>1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33</v>
          </cell>
          <cell r="T281">
            <v>118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72</v>
          </cell>
          <cell r="D282">
            <v>0</v>
          </cell>
          <cell r="E282">
            <v>169</v>
          </cell>
          <cell r="F282">
            <v>960</v>
          </cell>
          <cell r="G282">
            <v>627</v>
          </cell>
          <cell r="H282">
            <v>0</v>
          </cell>
          <cell r="I282">
            <v>66</v>
          </cell>
          <cell r="J282">
            <v>18</v>
          </cell>
          <cell r="K282">
            <v>0</v>
          </cell>
          <cell r="L282">
            <v>0</v>
          </cell>
          <cell r="M282">
            <v>2</v>
          </cell>
          <cell r="N282">
            <v>15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468</v>
          </cell>
          <cell r="T282">
            <v>1792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305</v>
          </cell>
          <cell r="D283">
            <v>0</v>
          </cell>
          <cell r="E283">
            <v>468</v>
          </cell>
          <cell r="F283">
            <v>2151</v>
          </cell>
          <cell r="G283">
            <v>1085</v>
          </cell>
          <cell r="H283">
            <v>772</v>
          </cell>
          <cell r="I283">
            <v>199</v>
          </cell>
          <cell r="J283">
            <v>45</v>
          </cell>
          <cell r="K283">
            <v>132</v>
          </cell>
          <cell r="L283">
            <v>0</v>
          </cell>
          <cell r="M283">
            <v>127</v>
          </cell>
          <cell r="N283">
            <v>521</v>
          </cell>
          <cell r="O283">
            <v>130</v>
          </cell>
          <cell r="P283">
            <v>104</v>
          </cell>
          <cell r="Q283">
            <v>54</v>
          </cell>
          <cell r="R283">
            <v>649</v>
          </cell>
          <cell r="S283">
            <v>2523</v>
          </cell>
          <cell r="T283">
            <v>5278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13</v>
          </cell>
          <cell r="D284">
            <v>0</v>
          </cell>
          <cell r="E284">
            <v>48</v>
          </cell>
          <cell r="F284">
            <v>311</v>
          </cell>
          <cell r="G284">
            <v>64</v>
          </cell>
          <cell r="H284">
            <v>0</v>
          </cell>
          <cell r="I284">
            <v>18</v>
          </cell>
          <cell r="J284">
            <v>4</v>
          </cell>
          <cell r="K284">
            <v>0</v>
          </cell>
          <cell r="L284">
            <v>0</v>
          </cell>
          <cell r="M284">
            <v>1</v>
          </cell>
          <cell r="N284">
            <v>7</v>
          </cell>
          <cell r="O284">
            <v>2</v>
          </cell>
          <cell r="P284">
            <v>0</v>
          </cell>
          <cell r="Q284">
            <v>0</v>
          </cell>
          <cell r="R284">
            <v>50</v>
          </cell>
          <cell r="S284">
            <v>83</v>
          </cell>
          <cell r="T284">
            <v>480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42</v>
          </cell>
          <cell r="D285">
            <v>116</v>
          </cell>
          <cell r="E285">
            <v>14</v>
          </cell>
          <cell r="F285">
            <v>646</v>
          </cell>
          <cell r="G285">
            <v>467</v>
          </cell>
          <cell r="H285">
            <v>7</v>
          </cell>
          <cell r="I285">
            <v>45</v>
          </cell>
          <cell r="J285">
            <v>12</v>
          </cell>
          <cell r="K285">
            <v>0</v>
          </cell>
          <cell r="L285">
            <v>10</v>
          </cell>
          <cell r="M285">
            <v>0</v>
          </cell>
          <cell r="N285">
            <v>43</v>
          </cell>
          <cell r="O285">
            <v>15</v>
          </cell>
          <cell r="P285">
            <v>0</v>
          </cell>
          <cell r="Q285">
            <v>0</v>
          </cell>
          <cell r="R285">
            <v>0</v>
          </cell>
          <cell r="S285">
            <v>69</v>
          </cell>
          <cell r="T285">
            <v>1213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33</v>
          </cell>
          <cell r="D286">
            <v>0</v>
          </cell>
          <cell r="E286">
            <v>189</v>
          </cell>
          <cell r="F286">
            <v>919</v>
          </cell>
          <cell r="G286">
            <v>559</v>
          </cell>
          <cell r="H286">
            <v>628</v>
          </cell>
          <cell r="I286">
            <v>86</v>
          </cell>
          <cell r="J286">
            <v>23</v>
          </cell>
          <cell r="K286">
            <v>16</v>
          </cell>
          <cell r="L286">
            <v>0</v>
          </cell>
          <cell r="M286">
            <v>18</v>
          </cell>
          <cell r="N286">
            <v>212</v>
          </cell>
          <cell r="O286">
            <v>106</v>
          </cell>
          <cell r="P286">
            <v>126</v>
          </cell>
          <cell r="Q286">
            <v>0</v>
          </cell>
          <cell r="R286">
            <v>2</v>
          </cell>
          <cell r="S286">
            <v>1558</v>
          </cell>
          <cell r="T286">
            <v>2314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63</v>
          </cell>
          <cell r="D287">
            <v>0</v>
          </cell>
          <cell r="E287">
            <v>144</v>
          </cell>
          <cell r="F287">
            <v>726</v>
          </cell>
          <cell r="G287">
            <v>401</v>
          </cell>
          <cell r="H287">
            <v>569</v>
          </cell>
          <cell r="I287">
            <v>71</v>
          </cell>
          <cell r="J287">
            <v>18</v>
          </cell>
          <cell r="K287">
            <v>2</v>
          </cell>
          <cell r="L287">
            <v>0</v>
          </cell>
          <cell r="M287">
            <v>12</v>
          </cell>
          <cell r="N287">
            <v>42</v>
          </cell>
          <cell r="O287">
            <v>13</v>
          </cell>
          <cell r="P287">
            <v>7</v>
          </cell>
          <cell r="Q287">
            <v>0</v>
          </cell>
          <cell r="R287">
            <v>45</v>
          </cell>
          <cell r="S287">
            <v>581</v>
          </cell>
          <cell r="T287">
            <v>1917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0</v>
          </cell>
          <cell r="T289">
            <v>3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1393</v>
          </cell>
          <cell r="D290">
            <v>0</v>
          </cell>
          <cell r="E290">
            <v>2130</v>
          </cell>
          <cell r="F290">
            <v>11502</v>
          </cell>
          <cell r="G290">
            <v>6587</v>
          </cell>
          <cell r="H290">
            <v>7331</v>
          </cell>
          <cell r="I290">
            <v>1101</v>
          </cell>
          <cell r="J290">
            <v>276</v>
          </cell>
          <cell r="K290">
            <v>88</v>
          </cell>
          <cell r="L290">
            <v>0</v>
          </cell>
          <cell r="M290">
            <v>334</v>
          </cell>
          <cell r="N290">
            <v>1896</v>
          </cell>
          <cell r="O290">
            <v>922</v>
          </cell>
          <cell r="P290">
            <v>1062</v>
          </cell>
          <cell r="Q290">
            <v>144</v>
          </cell>
          <cell r="R290">
            <v>1423</v>
          </cell>
          <cell r="S290">
            <v>22901</v>
          </cell>
          <cell r="T290">
            <v>29670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33</v>
          </cell>
          <cell r="D293">
            <v>0</v>
          </cell>
          <cell r="E293">
            <v>179</v>
          </cell>
          <cell r="F293">
            <v>925</v>
          </cell>
          <cell r="G293">
            <v>537</v>
          </cell>
          <cell r="H293">
            <v>732</v>
          </cell>
          <cell r="I293">
            <v>90</v>
          </cell>
          <cell r="J293">
            <v>24</v>
          </cell>
          <cell r="K293">
            <v>3</v>
          </cell>
          <cell r="L293">
            <v>0</v>
          </cell>
          <cell r="M293">
            <v>7</v>
          </cell>
          <cell r="N293">
            <v>46</v>
          </cell>
          <cell r="O293">
            <v>15</v>
          </cell>
          <cell r="P293">
            <v>14</v>
          </cell>
          <cell r="Q293">
            <v>0</v>
          </cell>
          <cell r="R293">
            <v>14</v>
          </cell>
          <cell r="S293">
            <v>477</v>
          </cell>
          <cell r="T293">
            <v>2404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127</v>
          </cell>
          <cell r="D294">
            <v>0</v>
          </cell>
          <cell r="E294">
            <v>262</v>
          </cell>
          <cell r="F294">
            <v>1362</v>
          </cell>
          <cell r="G294">
            <v>864</v>
          </cell>
          <cell r="H294">
            <v>1162</v>
          </cell>
          <cell r="I294">
            <v>137</v>
          </cell>
          <cell r="J294">
            <v>37</v>
          </cell>
          <cell r="K294">
            <v>0</v>
          </cell>
          <cell r="L294">
            <v>0</v>
          </cell>
          <cell r="M294">
            <v>32</v>
          </cell>
          <cell r="N294">
            <v>152</v>
          </cell>
          <cell r="O294">
            <v>37</v>
          </cell>
          <cell r="P294">
            <v>40</v>
          </cell>
          <cell r="Q294">
            <v>0</v>
          </cell>
          <cell r="R294">
            <v>0</v>
          </cell>
          <cell r="S294">
            <v>1218</v>
          </cell>
          <cell r="T294">
            <v>3714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2</v>
          </cell>
          <cell r="S295">
            <v>0</v>
          </cell>
          <cell r="T295">
            <v>2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20</v>
          </cell>
          <cell r="D296">
            <v>1</v>
          </cell>
          <cell r="E296">
            <v>113</v>
          </cell>
          <cell r="F296">
            <v>613</v>
          </cell>
          <cell r="G296">
            <v>130</v>
          </cell>
          <cell r="H296">
            <v>0</v>
          </cell>
          <cell r="I296">
            <v>32</v>
          </cell>
          <cell r="J296">
            <v>9</v>
          </cell>
          <cell r="K296">
            <v>0</v>
          </cell>
          <cell r="L296">
            <v>0</v>
          </cell>
          <cell r="M296">
            <v>0</v>
          </cell>
          <cell r="N296">
            <v>3</v>
          </cell>
          <cell r="O296">
            <v>0</v>
          </cell>
          <cell r="P296">
            <v>0</v>
          </cell>
          <cell r="Q296">
            <v>0</v>
          </cell>
          <cell r="R296">
            <v>3</v>
          </cell>
          <cell r="S296">
            <v>163</v>
          </cell>
          <cell r="T296">
            <v>870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22</v>
          </cell>
          <cell r="D297">
            <v>0</v>
          </cell>
          <cell r="E297">
            <v>243</v>
          </cell>
          <cell r="F297">
            <v>1471</v>
          </cell>
          <cell r="G297">
            <v>964</v>
          </cell>
          <cell r="H297">
            <v>0</v>
          </cell>
          <cell r="I297">
            <v>101</v>
          </cell>
          <cell r="J297">
            <v>27</v>
          </cell>
          <cell r="K297">
            <v>0</v>
          </cell>
          <cell r="L297">
            <v>0</v>
          </cell>
          <cell r="M297">
            <v>11</v>
          </cell>
          <cell r="N297">
            <v>28</v>
          </cell>
          <cell r="O297">
            <v>3</v>
          </cell>
          <cell r="P297">
            <v>0</v>
          </cell>
          <cell r="Q297">
            <v>0</v>
          </cell>
          <cell r="R297">
            <v>24</v>
          </cell>
          <cell r="S297">
            <v>169</v>
          </cell>
          <cell r="T297">
            <v>2713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18</v>
          </cell>
          <cell r="D298">
            <v>0</v>
          </cell>
          <cell r="E298">
            <v>30</v>
          </cell>
          <cell r="F298">
            <v>130</v>
          </cell>
          <cell r="G298">
            <v>21</v>
          </cell>
          <cell r="H298">
            <v>0</v>
          </cell>
          <cell r="I298">
            <v>7</v>
          </cell>
          <cell r="J298">
            <v>2</v>
          </cell>
          <cell r="K298">
            <v>4</v>
          </cell>
          <cell r="L298">
            <v>0</v>
          </cell>
          <cell r="M298">
            <v>2</v>
          </cell>
          <cell r="N298">
            <v>11</v>
          </cell>
          <cell r="O298">
            <v>1</v>
          </cell>
          <cell r="P298">
            <v>0</v>
          </cell>
          <cell r="Q298">
            <v>0</v>
          </cell>
          <cell r="R298">
            <v>2</v>
          </cell>
          <cell r="S298">
            <v>78</v>
          </cell>
          <cell r="T298">
            <v>192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50</v>
          </cell>
          <cell r="D299">
            <v>0</v>
          </cell>
          <cell r="E299">
            <v>94</v>
          </cell>
          <cell r="F299">
            <v>515</v>
          </cell>
          <cell r="G299">
            <v>361</v>
          </cell>
          <cell r="H299">
            <v>390</v>
          </cell>
          <cell r="I299">
            <v>51</v>
          </cell>
          <cell r="J299">
            <v>14</v>
          </cell>
          <cell r="K299">
            <v>0</v>
          </cell>
          <cell r="L299">
            <v>0</v>
          </cell>
          <cell r="M299">
            <v>4</v>
          </cell>
          <cell r="N299">
            <v>10</v>
          </cell>
          <cell r="O299">
            <v>1</v>
          </cell>
          <cell r="P299">
            <v>0</v>
          </cell>
          <cell r="Q299">
            <v>0</v>
          </cell>
          <cell r="R299">
            <v>3</v>
          </cell>
          <cell r="S299">
            <v>158</v>
          </cell>
          <cell r="T299">
            <v>1388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55</v>
          </cell>
          <cell r="D300">
            <v>0</v>
          </cell>
          <cell r="E300">
            <v>158</v>
          </cell>
          <cell r="F300">
            <v>802</v>
          </cell>
          <cell r="G300">
            <v>515</v>
          </cell>
          <cell r="H300">
            <v>623</v>
          </cell>
          <cell r="I300">
            <v>79</v>
          </cell>
          <cell r="J300">
            <v>21</v>
          </cell>
          <cell r="K300">
            <v>1</v>
          </cell>
          <cell r="L300">
            <v>0</v>
          </cell>
          <cell r="M300">
            <v>16</v>
          </cell>
          <cell r="N300">
            <v>56</v>
          </cell>
          <cell r="O300">
            <v>10</v>
          </cell>
          <cell r="P300">
            <v>4</v>
          </cell>
          <cell r="Q300">
            <v>0</v>
          </cell>
          <cell r="R300">
            <v>0</v>
          </cell>
          <cell r="S300">
            <v>368</v>
          </cell>
          <cell r="T300">
            <v>2126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59</v>
          </cell>
          <cell r="D301">
            <v>0</v>
          </cell>
          <cell r="E301">
            <v>158</v>
          </cell>
          <cell r="F301">
            <v>810</v>
          </cell>
          <cell r="G301">
            <v>530</v>
          </cell>
          <cell r="H301">
            <v>552</v>
          </cell>
          <cell r="I301">
            <v>77</v>
          </cell>
          <cell r="J301">
            <v>21</v>
          </cell>
          <cell r="K301">
            <v>0</v>
          </cell>
          <cell r="L301">
            <v>0</v>
          </cell>
          <cell r="M301">
            <v>0</v>
          </cell>
          <cell r="N301">
            <v>3</v>
          </cell>
          <cell r="O301">
            <v>2</v>
          </cell>
          <cell r="P301">
            <v>4</v>
          </cell>
          <cell r="Q301">
            <v>0</v>
          </cell>
          <cell r="R301">
            <v>0</v>
          </cell>
          <cell r="S301">
            <v>491</v>
          </cell>
          <cell r="T301">
            <v>2080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340</v>
          </cell>
          <cell r="D302">
            <v>0</v>
          </cell>
          <cell r="E302">
            <v>610</v>
          </cell>
          <cell r="F302">
            <v>3202</v>
          </cell>
          <cell r="G302">
            <v>2031</v>
          </cell>
          <cell r="H302">
            <v>1532</v>
          </cell>
          <cell r="I302">
            <v>305</v>
          </cell>
          <cell r="J302">
            <v>74</v>
          </cell>
          <cell r="K302">
            <v>6</v>
          </cell>
          <cell r="L302">
            <v>0</v>
          </cell>
          <cell r="M302">
            <v>41</v>
          </cell>
          <cell r="N302">
            <v>195</v>
          </cell>
          <cell r="O302">
            <v>53</v>
          </cell>
          <cell r="P302">
            <v>48</v>
          </cell>
          <cell r="Q302">
            <v>6</v>
          </cell>
          <cell r="R302">
            <v>581</v>
          </cell>
          <cell r="S302">
            <v>4011</v>
          </cell>
          <cell r="T302">
            <v>8126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1</v>
          </cell>
          <cell r="S303">
            <v>0</v>
          </cell>
          <cell r="T303">
            <v>1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66</v>
          </cell>
          <cell r="D304">
            <v>0</v>
          </cell>
          <cell r="E304">
            <v>236</v>
          </cell>
          <cell r="F304">
            <v>1306</v>
          </cell>
          <cell r="G304">
            <v>902</v>
          </cell>
          <cell r="H304">
            <v>993</v>
          </cell>
          <cell r="I304">
            <v>129</v>
          </cell>
          <cell r="J304">
            <v>34</v>
          </cell>
          <cell r="K304">
            <v>0</v>
          </cell>
          <cell r="L304">
            <v>0</v>
          </cell>
          <cell r="M304">
            <v>7</v>
          </cell>
          <cell r="N304">
            <v>39</v>
          </cell>
          <cell r="O304">
            <v>9</v>
          </cell>
          <cell r="P304">
            <v>13</v>
          </cell>
          <cell r="Q304">
            <v>0</v>
          </cell>
          <cell r="R304">
            <v>5</v>
          </cell>
          <cell r="S304">
            <v>612</v>
          </cell>
          <cell r="T304">
            <v>3475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2</v>
          </cell>
          <cell r="D305">
            <v>0</v>
          </cell>
          <cell r="E305">
            <v>31</v>
          </cell>
          <cell r="F305">
            <v>203</v>
          </cell>
          <cell r="G305">
            <v>138</v>
          </cell>
          <cell r="H305">
            <v>0</v>
          </cell>
          <cell r="I305">
            <v>14</v>
          </cell>
          <cell r="J305">
            <v>4</v>
          </cell>
          <cell r="K305">
            <v>1</v>
          </cell>
          <cell r="L305">
            <v>0</v>
          </cell>
          <cell r="M305">
            <v>4</v>
          </cell>
          <cell r="N305">
            <v>60</v>
          </cell>
          <cell r="O305">
            <v>18</v>
          </cell>
          <cell r="P305">
            <v>0</v>
          </cell>
          <cell r="Q305">
            <v>0</v>
          </cell>
          <cell r="R305">
            <v>0</v>
          </cell>
          <cell r="S305">
            <v>124</v>
          </cell>
          <cell r="T305">
            <v>373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45</v>
          </cell>
          <cell r="D307">
            <v>78</v>
          </cell>
          <cell r="E307">
            <v>4</v>
          </cell>
          <cell r="F307">
            <v>433</v>
          </cell>
          <cell r="G307">
            <v>78</v>
          </cell>
          <cell r="H307">
            <v>0</v>
          </cell>
          <cell r="I307">
            <v>21</v>
          </cell>
          <cell r="J307">
            <v>6</v>
          </cell>
          <cell r="K307">
            <v>0</v>
          </cell>
          <cell r="L307">
            <v>0</v>
          </cell>
          <cell r="M307">
            <v>1</v>
          </cell>
          <cell r="N307">
            <v>1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34</v>
          </cell>
          <cell r="T307">
            <v>577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17</v>
          </cell>
          <cell r="D309">
            <v>0</v>
          </cell>
          <cell r="E309">
            <v>11</v>
          </cell>
          <cell r="F309">
            <v>71</v>
          </cell>
          <cell r="G309">
            <v>48</v>
          </cell>
          <cell r="H309">
            <v>53</v>
          </cell>
          <cell r="I309">
            <v>7</v>
          </cell>
          <cell r="J309">
            <v>2</v>
          </cell>
          <cell r="K309">
            <v>0</v>
          </cell>
          <cell r="L309">
            <v>0</v>
          </cell>
          <cell r="M309">
            <v>0</v>
          </cell>
          <cell r="N309">
            <v>2</v>
          </cell>
          <cell r="O309">
            <v>2</v>
          </cell>
          <cell r="P309">
            <v>1</v>
          </cell>
          <cell r="Q309">
            <v>0</v>
          </cell>
          <cell r="R309">
            <v>0</v>
          </cell>
          <cell r="S309">
            <v>38</v>
          </cell>
          <cell r="T309">
            <v>192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6</v>
          </cell>
          <cell r="D310">
            <v>87</v>
          </cell>
          <cell r="E310">
            <v>1</v>
          </cell>
          <cell r="F310">
            <v>603</v>
          </cell>
          <cell r="G310">
            <v>432</v>
          </cell>
          <cell r="H310">
            <v>525</v>
          </cell>
          <cell r="I310">
            <v>60</v>
          </cell>
          <cell r="J310">
            <v>16</v>
          </cell>
          <cell r="K310">
            <v>0</v>
          </cell>
          <cell r="L310">
            <v>3</v>
          </cell>
          <cell r="M310">
            <v>1</v>
          </cell>
          <cell r="N310">
            <v>21</v>
          </cell>
          <cell r="O310">
            <v>8</v>
          </cell>
          <cell r="P310">
            <v>6</v>
          </cell>
          <cell r="Q310">
            <v>0</v>
          </cell>
          <cell r="R310">
            <v>0</v>
          </cell>
          <cell r="S310">
            <v>263</v>
          </cell>
          <cell r="T310">
            <v>1608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3</v>
          </cell>
          <cell r="F311">
            <v>14</v>
          </cell>
          <cell r="G311">
            <v>4</v>
          </cell>
          <cell r="H311">
            <v>7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28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8</v>
          </cell>
          <cell r="S312">
            <v>0</v>
          </cell>
          <cell r="T312">
            <v>8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18</v>
          </cell>
          <cell r="D313">
            <v>0</v>
          </cell>
          <cell r="E313">
            <v>118</v>
          </cell>
          <cell r="F313">
            <v>667</v>
          </cell>
          <cell r="G313">
            <v>436</v>
          </cell>
          <cell r="H313">
            <v>529</v>
          </cell>
          <cell r="I313">
            <v>67</v>
          </cell>
          <cell r="J313">
            <v>18</v>
          </cell>
          <cell r="K313">
            <v>1</v>
          </cell>
          <cell r="L313">
            <v>0</v>
          </cell>
          <cell r="M313">
            <v>3</v>
          </cell>
          <cell r="N313">
            <v>15</v>
          </cell>
          <cell r="O313">
            <v>3</v>
          </cell>
          <cell r="P313">
            <v>10</v>
          </cell>
          <cell r="Q313">
            <v>0</v>
          </cell>
          <cell r="R313">
            <v>20</v>
          </cell>
          <cell r="S313">
            <v>415</v>
          </cell>
          <cell r="T313">
            <v>1779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24</v>
          </cell>
          <cell r="D314">
            <v>0</v>
          </cell>
          <cell r="E314">
            <v>263</v>
          </cell>
          <cell r="F314">
            <v>1337</v>
          </cell>
          <cell r="G314">
            <v>807</v>
          </cell>
          <cell r="H314">
            <v>1065</v>
          </cell>
          <cell r="I314">
            <v>130</v>
          </cell>
          <cell r="J314">
            <v>35</v>
          </cell>
          <cell r="K314">
            <v>1</v>
          </cell>
          <cell r="L314">
            <v>0</v>
          </cell>
          <cell r="M314">
            <v>9</v>
          </cell>
          <cell r="N314">
            <v>41</v>
          </cell>
          <cell r="O314">
            <v>5</v>
          </cell>
          <cell r="P314">
            <v>10</v>
          </cell>
          <cell r="Q314">
            <v>0</v>
          </cell>
          <cell r="R314">
            <v>4</v>
          </cell>
          <cell r="S314">
            <v>536</v>
          </cell>
          <cell r="T314">
            <v>3488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14</v>
          </cell>
          <cell r="D315">
            <v>0</v>
          </cell>
          <cell r="E315">
            <v>22</v>
          </cell>
          <cell r="F315">
            <v>107</v>
          </cell>
          <cell r="G315">
            <v>21</v>
          </cell>
          <cell r="H315">
            <v>0</v>
          </cell>
          <cell r="I315">
            <v>6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54</v>
          </cell>
          <cell r="T315">
            <v>157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23</v>
          </cell>
          <cell r="D316">
            <v>244</v>
          </cell>
          <cell r="E316">
            <v>24</v>
          </cell>
          <cell r="F316">
            <v>1428</v>
          </cell>
          <cell r="G316">
            <v>961</v>
          </cell>
          <cell r="H316">
            <v>1185</v>
          </cell>
          <cell r="I316">
            <v>140</v>
          </cell>
          <cell r="J316">
            <v>37</v>
          </cell>
          <cell r="K316">
            <v>3</v>
          </cell>
          <cell r="L316">
            <v>12</v>
          </cell>
          <cell r="M316">
            <v>3</v>
          </cell>
          <cell r="N316">
            <v>54</v>
          </cell>
          <cell r="O316">
            <v>19</v>
          </cell>
          <cell r="P316">
            <v>14</v>
          </cell>
          <cell r="Q316">
            <v>0</v>
          </cell>
          <cell r="R316">
            <v>0</v>
          </cell>
          <cell r="S316">
            <v>479</v>
          </cell>
          <cell r="T316">
            <v>3732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46</v>
          </cell>
          <cell r="D317">
            <v>0</v>
          </cell>
          <cell r="E317">
            <v>488</v>
          </cell>
          <cell r="F317">
            <v>2218</v>
          </cell>
          <cell r="G317">
            <v>1169</v>
          </cell>
          <cell r="H317">
            <v>1273</v>
          </cell>
          <cell r="I317">
            <v>214</v>
          </cell>
          <cell r="J317">
            <v>51</v>
          </cell>
          <cell r="K317">
            <v>0</v>
          </cell>
          <cell r="L317">
            <v>0</v>
          </cell>
          <cell r="M317">
            <v>165</v>
          </cell>
          <cell r="N317">
            <v>641</v>
          </cell>
          <cell r="O317">
            <v>135</v>
          </cell>
          <cell r="P317">
            <v>278</v>
          </cell>
          <cell r="Q317">
            <v>27</v>
          </cell>
          <cell r="R317">
            <v>434</v>
          </cell>
          <cell r="S317">
            <v>2235</v>
          </cell>
          <cell r="T317">
            <v>5605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29</v>
          </cell>
          <cell r="D318">
            <v>0</v>
          </cell>
          <cell r="E318">
            <v>81</v>
          </cell>
          <cell r="F318">
            <v>512</v>
          </cell>
          <cell r="G318">
            <v>332</v>
          </cell>
          <cell r="H318">
            <v>364</v>
          </cell>
          <cell r="I318">
            <v>48</v>
          </cell>
          <cell r="J318">
            <v>13</v>
          </cell>
          <cell r="K318">
            <v>0</v>
          </cell>
          <cell r="L318">
            <v>0</v>
          </cell>
          <cell r="M318">
            <v>3</v>
          </cell>
          <cell r="N318">
            <v>3</v>
          </cell>
          <cell r="O318">
            <v>2</v>
          </cell>
          <cell r="P318">
            <v>3</v>
          </cell>
          <cell r="Q318">
            <v>0</v>
          </cell>
          <cell r="R318">
            <v>4</v>
          </cell>
          <cell r="S318">
            <v>658</v>
          </cell>
          <cell r="T318">
            <v>1308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82</v>
          </cell>
          <cell r="D319">
            <v>0</v>
          </cell>
          <cell r="E319">
            <v>221</v>
          </cell>
          <cell r="F319">
            <v>1003</v>
          </cell>
          <cell r="G319">
            <v>644</v>
          </cell>
          <cell r="H319">
            <v>378</v>
          </cell>
          <cell r="I319">
            <v>97</v>
          </cell>
          <cell r="J319">
            <v>22</v>
          </cell>
          <cell r="K319">
            <v>0</v>
          </cell>
          <cell r="L319">
            <v>0</v>
          </cell>
          <cell r="M319">
            <v>7</v>
          </cell>
          <cell r="N319">
            <v>12</v>
          </cell>
          <cell r="O319">
            <v>2</v>
          </cell>
          <cell r="P319">
            <v>1</v>
          </cell>
          <cell r="Q319">
            <v>1</v>
          </cell>
          <cell r="R319">
            <v>269</v>
          </cell>
          <cell r="S319">
            <v>1362</v>
          </cell>
          <cell r="T319">
            <v>2556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2</v>
          </cell>
          <cell r="S322">
            <v>0</v>
          </cell>
          <cell r="T322">
            <v>2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41</v>
          </cell>
          <cell r="D323">
            <v>0</v>
          </cell>
          <cell r="E323">
            <v>249</v>
          </cell>
          <cell r="F323">
            <v>1028</v>
          </cell>
          <cell r="G323">
            <v>547</v>
          </cell>
          <cell r="H323">
            <v>709</v>
          </cell>
          <cell r="I323">
            <v>98</v>
          </cell>
          <cell r="J323">
            <v>25</v>
          </cell>
          <cell r="K323">
            <v>25</v>
          </cell>
          <cell r="L323">
            <v>0</v>
          </cell>
          <cell r="M323">
            <v>60</v>
          </cell>
          <cell r="N323">
            <v>171</v>
          </cell>
          <cell r="O323">
            <v>36</v>
          </cell>
          <cell r="P323">
            <v>48</v>
          </cell>
          <cell r="Q323">
            <v>0</v>
          </cell>
          <cell r="R323">
            <v>61</v>
          </cell>
          <cell r="S323">
            <v>742</v>
          </cell>
          <cell r="T323">
            <v>2615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14</v>
          </cell>
          <cell r="D324">
            <v>208</v>
          </cell>
          <cell r="E324">
            <v>0</v>
          </cell>
          <cell r="F324">
            <v>1004</v>
          </cell>
          <cell r="G324">
            <v>644</v>
          </cell>
          <cell r="H324">
            <v>881</v>
          </cell>
          <cell r="I324">
            <v>99</v>
          </cell>
          <cell r="J324">
            <v>26</v>
          </cell>
          <cell r="K324">
            <v>0</v>
          </cell>
          <cell r="L324">
            <v>13</v>
          </cell>
          <cell r="M324">
            <v>0</v>
          </cell>
          <cell r="N324">
            <v>45</v>
          </cell>
          <cell r="O324">
            <v>14</v>
          </cell>
          <cell r="P324">
            <v>15</v>
          </cell>
          <cell r="Q324">
            <v>0</v>
          </cell>
          <cell r="R324">
            <v>7</v>
          </cell>
          <cell r="S324">
            <v>167</v>
          </cell>
          <cell r="T324">
            <v>2647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61</v>
          </cell>
          <cell r="D325">
            <v>0</v>
          </cell>
          <cell r="E325">
            <v>144</v>
          </cell>
          <cell r="F325">
            <v>807</v>
          </cell>
          <cell r="G325">
            <v>478</v>
          </cell>
          <cell r="H325">
            <v>520</v>
          </cell>
          <cell r="I325">
            <v>74</v>
          </cell>
          <cell r="J325">
            <v>19</v>
          </cell>
          <cell r="K325">
            <v>0</v>
          </cell>
          <cell r="L325">
            <v>0</v>
          </cell>
          <cell r="M325">
            <v>33</v>
          </cell>
          <cell r="N325">
            <v>84</v>
          </cell>
          <cell r="O325">
            <v>18</v>
          </cell>
          <cell r="P325">
            <v>23</v>
          </cell>
          <cell r="Q325">
            <v>0</v>
          </cell>
          <cell r="R325">
            <v>26</v>
          </cell>
          <cell r="S325">
            <v>1071</v>
          </cell>
          <cell r="T325">
            <v>2006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104</v>
          </cell>
          <cell r="D326">
            <v>0</v>
          </cell>
          <cell r="E326">
            <v>338</v>
          </cell>
          <cell r="F326">
            <v>1887</v>
          </cell>
          <cell r="G326">
            <v>1143</v>
          </cell>
          <cell r="H326">
            <v>1608</v>
          </cell>
          <cell r="I326">
            <v>187</v>
          </cell>
          <cell r="J326">
            <v>50</v>
          </cell>
          <cell r="K326">
            <v>0</v>
          </cell>
          <cell r="L326">
            <v>0</v>
          </cell>
          <cell r="M326">
            <v>10</v>
          </cell>
          <cell r="N326">
            <v>71</v>
          </cell>
          <cell r="O326">
            <v>23</v>
          </cell>
          <cell r="P326">
            <v>9</v>
          </cell>
          <cell r="Q326">
            <v>0</v>
          </cell>
          <cell r="R326">
            <v>1</v>
          </cell>
          <cell r="S326">
            <v>321</v>
          </cell>
          <cell r="T326">
            <v>5029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3</v>
          </cell>
          <cell r="D327">
            <v>0</v>
          </cell>
          <cell r="E327">
            <v>16</v>
          </cell>
          <cell r="F327">
            <v>93</v>
          </cell>
          <cell r="G327">
            <v>0</v>
          </cell>
          <cell r="H327">
            <v>0</v>
          </cell>
          <cell r="I327">
            <v>4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2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37</v>
          </cell>
          <cell r="T327">
            <v>111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34</v>
          </cell>
          <cell r="D330">
            <v>230</v>
          </cell>
          <cell r="E330">
            <v>37</v>
          </cell>
          <cell r="F330">
            <v>1499</v>
          </cell>
          <cell r="G330">
            <v>916</v>
          </cell>
          <cell r="H330">
            <v>1164</v>
          </cell>
          <cell r="I330">
            <v>140</v>
          </cell>
          <cell r="J330">
            <v>37</v>
          </cell>
          <cell r="K330">
            <v>0</v>
          </cell>
          <cell r="L330">
            <v>43</v>
          </cell>
          <cell r="M330">
            <v>25</v>
          </cell>
          <cell r="N330">
            <v>243</v>
          </cell>
          <cell r="O330">
            <v>48</v>
          </cell>
          <cell r="P330">
            <v>24</v>
          </cell>
          <cell r="Q330">
            <v>0</v>
          </cell>
          <cell r="R330">
            <v>1</v>
          </cell>
          <cell r="S330">
            <v>407</v>
          </cell>
          <cell r="T330">
            <v>3749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33</v>
          </cell>
          <cell r="D331">
            <v>0</v>
          </cell>
          <cell r="E331">
            <v>64</v>
          </cell>
          <cell r="F331">
            <v>319</v>
          </cell>
          <cell r="G331">
            <v>200</v>
          </cell>
          <cell r="H331">
            <v>198</v>
          </cell>
          <cell r="I331">
            <v>32</v>
          </cell>
          <cell r="J331">
            <v>8</v>
          </cell>
          <cell r="K331">
            <v>2</v>
          </cell>
          <cell r="L331">
            <v>0</v>
          </cell>
          <cell r="M331">
            <v>4</v>
          </cell>
          <cell r="N331">
            <v>20</v>
          </cell>
          <cell r="O331">
            <v>1</v>
          </cell>
          <cell r="P331">
            <v>3</v>
          </cell>
          <cell r="Q331">
            <v>0</v>
          </cell>
          <cell r="R331">
            <v>53</v>
          </cell>
          <cell r="S331">
            <v>212</v>
          </cell>
          <cell r="T331">
            <v>851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11</v>
          </cell>
          <cell r="D332">
            <v>0</v>
          </cell>
          <cell r="E332">
            <v>68</v>
          </cell>
          <cell r="F332">
            <v>395</v>
          </cell>
          <cell r="G332">
            <v>263</v>
          </cell>
          <cell r="H332">
            <v>321</v>
          </cell>
          <cell r="I332">
            <v>39</v>
          </cell>
          <cell r="J332">
            <v>10</v>
          </cell>
          <cell r="K332">
            <v>0</v>
          </cell>
          <cell r="L332">
            <v>0</v>
          </cell>
          <cell r="M332">
            <v>3</v>
          </cell>
          <cell r="N332">
            <v>7</v>
          </cell>
          <cell r="O332">
            <v>4</v>
          </cell>
          <cell r="P332">
            <v>2</v>
          </cell>
          <cell r="Q332">
            <v>0</v>
          </cell>
          <cell r="R332">
            <v>2</v>
          </cell>
          <cell r="S332">
            <v>237</v>
          </cell>
          <cell r="T332">
            <v>1055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45</v>
          </cell>
          <cell r="S333">
            <v>0</v>
          </cell>
          <cell r="T333">
            <v>45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196</v>
          </cell>
          <cell r="D334">
            <v>6</v>
          </cell>
          <cell r="E334">
            <v>311</v>
          </cell>
          <cell r="F334">
            <v>1947</v>
          </cell>
          <cell r="G334">
            <v>1283</v>
          </cell>
          <cell r="H334">
            <v>1322</v>
          </cell>
          <cell r="I334">
            <v>203</v>
          </cell>
          <cell r="J334">
            <v>49</v>
          </cell>
          <cell r="K334">
            <v>3</v>
          </cell>
          <cell r="L334">
            <v>0</v>
          </cell>
          <cell r="M334">
            <v>31</v>
          </cell>
          <cell r="N334">
            <v>161</v>
          </cell>
          <cell r="O334">
            <v>49</v>
          </cell>
          <cell r="P334">
            <v>46</v>
          </cell>
          <cell r="Q334">
            <v>4</v>
          </cell>
          <cell r="R334">
            <v>441</v>
          </cell>
          <cell r="S334">
            <v>2220</v>
          </cell>
          <cell r="T334">
            <v>5405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43</v>
          </cell>
          <cell r="D335">
            <v>264</v>
          </cell>
          <cell r="E335">
            <v>12</v>
          </cell>
          <cell r="F335">
            <v>1708</v>
          </cell>
          <cell r="G335">
            <v>1234</v>
          </cell>
          <cell r="H335">
            <v>1742</v>
          </cell>
          <cell r="I335">
            <v>181</v>
          </cell>
          <cell r="J335">
            <v>48</v>
          </cell>
          <cell r="K335">
            <v>0</v>
          </cell>
          <cell r="L335">
            <v>15</v>
          </cell>
          <cell r="M335">
            <v>2</v>
          </cell>
          <cell r="N335">
            <v>44</v>
          </cell>
          <cell r="O335">
            <v>9</v>
          </cell>
          <cell r="P335">
            <v>11</v>
          </cell>
          <cell r="Q335">
            <v>0</v>
          </cell>
          <cell r="R335">
            <v>1</v>
          </cell>
          <cell r="S335">
            <v>335</v>
          </cell>
          <cell r="T335">
            <v>4851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10</v>
          </cell>
          <cell r="D336">
            <v>0</v>
          </cell>
          <cell r="E336">
            <v>8</v>
          </cell>
          <cell r="F336">
            <v>78</v>
          </cell>
          <cell r="G336">
            <v>19</v>
          </cell>
          <cell r="H336">
            <v>0</v>
          </cell>
          <cell r="I336">
            <v>5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  <cell r="R336">
            <v>21</v>
          </cell>
          <cell r="S336">
            <v>16</v>
          </cell>
          <cell r="T336">
            <v>131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</v>
          </cell>
          <cell r="S338">
            <v>0</v>
          </cell>
          <cell r="T338">
            <v>1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14</v>
          </cell>
          <cell r="D339">
            <v>0</v>
          </cell>
          <cell r="E339">
            <v>117</v>
          </cell>
          <cell r="F339">
            <v>765</v>
          </cell>
          <cell r="G339">
            <v>494</v>
          </cell>
          <cell r="H339">
            <v>713</v>
          </cell>
          <cell r="I339">
            <v>78</v>
          </cell>
          <cell r="J339">
            <v>21</v>
          </cell>
          <cell r="K339">
            <v>0</v>
          </cell>
          <cell r="L339">
            <v>0</v>
          </cell>
          <cell r="M339">
            <v>2</v>
          </cell>
          <cell r="N339">
            <v>35</v>
          </cell>
          <cell r="O339">
            <v>11</v>
          </cell>
          <cell r="P339">
            <v>9</v>
          </cell>
          <cell r="Q339">
            <v>0</v>
          </cell>
          <cell r="R339">
            <v>3</v>
          </cell>
          <cell r="S339">
            <v>125</v>
          </cell>
          <cell r="T339">
            <v>2099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50</v>
          </cell>
          <cell r="D340">
            <v>0</v>
          </cell>
          <cell r="E340">
            <v>104</v>
          </cell>
          <cell r="F340">
            <v>590</v>
          </cell>
          <cell r="G340">
            <v>397</v>
          </cell>
          <cell r="H340">
            <v>366</v>
          </cell>
          <cell r="I340">
            <v>55</v>
          </cell>
          <cell r="J340">
            <v>15</v>
          </cell>
          <cell r="K340">
            <v>0</v>
          </cell>
          <cell r="L340">
            <v>0</v>
          </cell>
          <cell r="M340">
            <v>2</v>
          </cell>
          <cell r="N340">
            <v>13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414</v>
          </cell>
          <cell r="T340">
            <v>1482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123</v>
          </cell>
          <cell r="D341">
            <v>0</v>
          </cell>
          <cell r="E341">
            <v>286</v>
          </cell>
          <cell r="F341">
            <v>1581</v>
          </cell>
          <cell r="G341">
            <v>903</v>
          </cell>
          <cell r="H341">
            <v>1171</v>
          </cell>
          <cell r="I341">
            <v>153</v>
          </cell>
          <cell r="J341">
            <v>39</v>
          </cell>
          <cell r="K341">
            <v>0</v>
          </cell>
          <cell r="L341">
            <v>0</v>
          </cell>
          <cell r="M341">
            <v>54</v>
          </cell>
          <cell r="N341">
            <v>230</v>
          </cell>
          <cell r="O341">
            <v>57</v>
          </cell>
          <cell r="P341">
            <v>101</v>
          </cell>
          <cell r="Q341">
            <v>1</v>
          </cell>
          <cell r="R341">
            <v>103</v>
          </cell>
          <cell r="S341">
            <v>2144</v>
          </cell>
          <cell r="T341">
            <v>4106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11</v>
          </cell>
          <cell r="D344">
            <v>186</v>
          </cell>
          <cell r="E344">
            <v>15</v>
          </cell>
          <cell r="F344">
            <v>1079</v>
          </cell>
          <cell r="G344">
            <v>794</v>
          </cell>
          <cell r="H344">
            <v>1025</v>
          </cell>
          <cell r="I344">
            <v>113</v>
          </cell>
          <cell r="J344">
            <v>30</v>
          </cell>
          <cell r="K344">
            <v>0</v>
          </cell>
          <cell r="L344">
            <v>3</v>
          </cell>
          <cell r="M344">
            <v>0</v>
          </cell>
          <cell r="N344">
            <v>21</v>
          </cell>
          <cell r="O344">
            <v>4</v>
          </cell>
          <cell r="P344">
            <v>2</v>
          </cell>
          <cell r="Q344">
            <v>0</v>
          </cell>
          <cell r="R344">
            <v>0</v>
          </cell>
          <cell r="S344">
            <v>204</v>
          </cell>
          <cell r="T344">
            <v>3012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81</v>
          </cell>
          <cell r="D345">
            <v>348</v>
          </cell>
          <cell r="E345">
            <v>71</v>
          </cell>
          <cell r="F345">
            <v>2321</v>
          </cell>
          <cell r="G345">
            <v>1437</v>
          </cell>
          <cell r="H345">
            <v>1569</v>
          </cell>
          <cell r="I345">
            <v>231</v>
          </cell>
          <cell r="J345">
            <v>56</v>
          </cell>
          <cell r="K345">
            <v>1</v>
          </cell>
          <cell r="L345">
            <v>19</v>
          </cell>
          <cell r="M345">
            <v>15</v>
          </cell>
          <cell r="N345">
            <v>135</v>
          </cell>
          <cell r="O345">
            <v>27</v>
          </cell>
          <cell r="P345">
            <v>36</v>
          </cell>
          <cell r="Q345">
            <v>5</v>
          </cell>
          <cell r="R345">
            <v>467</v>
          </cell>
          <cell r="S345">
            <v>1933</v>
          </cell>
          <cell r="T345">
            <v>6080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3</v>
          </cell>
          <cell r="D346">
            <v>0</v>
          </cell>
          <cell r="E346">
            <v>10</v>
          </cell>
          <cell r="F346">
            <v>69</v>
          </cell>
          <cell r="G346">
            <v>13</v>
          </cell>
          <cell r="H346">
            <v>0</v>
          </cell>
          <cell r="I346">
            <v>3</v>
          </cell>
          <cell r="J346">
            <v>1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39</v>
          </cell>
          <cell r="T346">
            <v>94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9</v>
          </cell>
          <cell r="S347">
            <v>0</v>
          </cell>
          <cell r="T347">
            <v>9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4</v>
          </cell>
          <cell r="D349">
            <v>0</v>
          </cell>
          <cell r="E349">
            <v>13</v>
          </cell>
          <cell r="F349">
            <v>116</v>
          </cell>
          <cell r="G349">
            <v>28</v>
          </cell>
          <cell r="H349">
            <v>0</v>
          </cell>
          <cell r="I349">
            <v>7</v>
          </cell>
          <cell r="J349">
            <v>2</v>
          </cell>
          <cell r="K349">
            <v>0</v>
          </cell>
          <cell r="L349">
            <v>0</v>
          </cell>
          <cell r="M349">
            <v>1</v>
          </cell>
          <cell r="N349">
            <v>4</v>
          </cell>
          <cell r="O349">
            <v>0</v>
          </cell>
          <cell r="P349">
            <v>0</v>
          </cell>
          <cell r="Q349">
            <v>0</v>
          </cell>
          <cell r="R349">
            <v>19</v>
          </cell>
          <cell r="S349">
            <v>40</v>
          </cell>
          <cell r="T349">
            <v>178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85</v>
          </cell>
          <cell r="D351">
            <v>0</v>
          </cell>
          <cell r="E351">
            <v>271</v>
          </cell>
          <cell r="F351">
            <v>1293</v>
          </cell>
          <cell r="G351">
            <v>854</v>
          </cell>
          <cell r="H351">
            <v>916</v>
          </cell>
          <cell r="I351">
            <v>125</v>
          </cell>
          <cell r="J351">
            <v>33</v>
          </cell>
          <cell r="K351">
            <v>0</v>
          </cell>
          <cell r="L351">
            <v>0</v>
          </cell>
          <cell r="M351">
            <v>3</v>
          </cell>
          <cell r="N351">
            <v>18</v>
          </cell>
          <cell r="O351">
            <v>3</v>
          </cell>
          <cell r="P351">
            <v>4</v>
          </cell>
          <cell r="Q351">
            <v>0</v>
          </cell>
          <cell r="R351">
            <v>9</v>
          </cell>
          <cell r="S351">
            <v>407</v>
          </cell>
          <cell r="T351">
            <v>3386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79</v>
          </cell>
          <cell r="D352">
            <v>0</v>
          </cell>
          <cell r="E352">
            <v>117</v>
          </cell>
          <cell r="F352">
            <v>530</v>
          </cell>
          <cell r="G352">
            <v>309</v>
          </cell>
          <cell r="H352">
            <v>401</v>
          </cell>
          <cell r="I352">
            <v>51</v>
          </cell>
          <cell r="J352">
            <v>14</v>
          </cell>
          <cell r="K352">
            <v>1</v>
          </cell>
          <cell r="L352">
            <v>0</v>
          </cell>
          <cell r="M352">
            <v>0</v>
          </cell>
          <cell r="N352">
            <v>8</v>
          </cell>
          <cell r="O352">
            <v>2</v>
          </cell>
          <cell r="P352">
            <v>1</v>
          </cell>
          <cell r="Q352">
            <v>0</v>
          </cell>
          <cell r="R352">
            <v>0</v>
          </cell>
          <cell r="S352">
            <v>610</v>
          </cell>
          <cell r="T352">
            <v>1397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38</v>
          </cell>
          <cell r="D353">
            <v>0</v>
          </cell>
          <cell r="E353">
            <v>304</v>
          </cell>
          <cell r="F353">
            <v>1814</v>
          </cell>
          <cell r="G353">
            <v>1124</v>
          </cell>
          <cell r="H353">
            <v>1382</v>
          </cell>
          <cell r="I353">
            <v>173</v>
          </cell>
          <cell r="J353">
            <v>46</v>
          </cell>
          <cell r="K353">
            <v>0</v>
          </cell>
          <cell r="L353">
            <v>0</v>
          </cell>
          <cell r="M353">
            <v>24</v>
          </cell>
          <cell r="N353">
            <v>104</v>
          </cell>
          <cell r="O353">
            <v>17</v>
          </cell>
          <cell r="P353">
            <v>20</v>
          </cell>
          <cell r="Q353">
            <v>0</v>
          </cell>
          <cell r="R353">
            <v>7</v>
          </cell>
          <cell r="S353">
            <v>278</v>
          </cell>
          <cell r="T353">
            <v>4650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0</v>
          </cell>
          <cell r="T354">
            <v>3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52</v>
          </cell>
          <cell r="D355">
            <v>0</v>
          </cell>
          <cell r="E355">
            <v>147</v>
          </cell>
          <cell r="F355">
            <v>744</v>
          </cell>
          <cell r="G355">
            <v>490</v>
          </cell>
          <cell r="H355">
            <v>618</v>
          </cell>
          <cell r="I355">
            <v>75</v>
          </cell>
          <cell r="J355">
            <v>20</v>
          </cell>
          <cell r="K355">
            <v>2</v>
          </cell>
          <cell r="L355">
            <v>0</v>
          </cell>
          <cell r="M355">
            <v>13</v>
          </cell>
          <cell r="N355">
            <v>90</v>
          </cell>
          <cell r="O355">
            <v>26</v>
          </cell>
          <cell r="P355">
            <v>30</v>
          </cell>
          <cell r="Q355">
            <v>0</v>
          </cell>
          <cell r="R355">
            <v>2</v>
          </cell>
          <cell r="S355">
            <v>666</v>
          </cell>
          <cell r="T355">
            <v>2027</v>
          </cell>
        </row>
        <row r="356">
          <cell r="A356">
            <v>347</v>
          </cell>
          <cell r="B356" t="str">
            <v>WOBURN</v>
          </cell>
          <cell r="C356">
            <v>162</v>
          </cell>
          <cell r="D356">
            <v>0</v>
          </cell>
          <cell r="E356">
            <v>326</v>
          </cell>
          <cell r="F356">
            <v>1808</v>
          </cell>
          <cell r="G356">
            <v>1025</v>
          </cell>
          <cell r="H356">
            <v>1400</v>
          </cell>
          <cell r="I356">
            <v>172</v>
          </cell>
          <cell r="J356">
            <v>46</v>
          </cell>
          <cell r="K356">
            <v>31</v>
          </cell>
          <cell r="L356">
            <v>0</v>
          </cell>
          <cell r="M356">
            <v>29</v>
          </cell>
          <cell r="N356">
            <v>160</v>
          </cell>
          <cell r="O356">
            <v>34</v>
          </cell>
          <cell r="P356">
            <v>89</v>
          </cell>
          <cell r="Q356">
            <v>0</v>
          </cell>
          <cell r="R356">
            <v>19</v>
          </cell>
          <cell r="S356">
            <v>1384</v>
          </cell>
          <cell r="T356">
            <v>4659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1229</v>
          </cell>
          <cell r="D357">
            <v>0</v>
          </cell>
          <cell r="E357">
            <v>2256</v>
          </cell>
          <cell r="F357">
            <v>10586</v>
          </cell>
          <cell r="G357">
            <v>6085</v>
          </cell>
          <cell r="H357">
            <v>6240</v>
          </cell>
          <cell r="I357">
            <v>1031</v>
          </cell>
          <cell r="J357">
            <v>252</v>
          </cell>
          <cell r="K357">
            <v>794</v>
          </cell>
          <cell r="L357">
            <v>0</v>
          </cell>
          <cell r="M357">
            <v>1211</v>
          </cell>
          <cell r="N357">
            <v>4059</v>
          </cell>
          <cell r="O357">
            <v>1291</v>
          </cell>
          <cell r="P357">
            <v>1695</v>
          </cell>
          <cell r="Q357">
            <v>123</v>
          </cell>
          <cell r="R357">
            <v>1829</v>
          </cell>
          <cell r="S357">
            <v>17320</v>
          </cell>
          <cell r="T357">
            <v>27611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10</v>
          </cell>
          <cell r="F358">
            <v>32</v>
          </cell>
          <cell r="G358">
            <v>25</v>
          </cell>
          <cell r="H358">
            <v>27</v>
          </cell>
          <cell r="I358">
            <v>4</v>
          </cell>
          <cell r="J358">
            <v>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10</v>
          </cell>
          <cell r="S358">
            <v>24</v>
          </cell>
          <cell r="T358">
            <v>107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22</v>
          </cell>
          <cell r="D359">
            <v>109</v>
          </cell>
          <cell r="E359">
            <v>24</v>
          </cell>
          <cell r="F359">
            <v>698</v>
          </cell>
          <cell r="G359">
            <v>156</v>
          </cell>
          <cell r="H359">
            <v>0</v>
          </cell>
          <cell r="I359">
            <v>35</v>
          </cell>
          <cell r="J359">
            <v>9</v>
          </cell>
          <cell r="K359">
            <v>0</v>
          </cell>
          <cell r="L359">
            <v>0</v>
          </cell>
          <cell r="M359">
            <v>5</v>
          </cell>
          <cell r="N359">
            <v>12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141</v>
          </cell>
          <cell r="T359">
            <v>944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</v>
          </cell>
          <cell r="R361">
            <v>105</v>
          </cell>
          <cell r="S361">
            <v>201</v>
          </cell>
          <cell r="T361">
            <v>105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44</v>
          </cell>
          <cell r="D362">
            <v>349</v>
          </cell>
          <cell r="E362">
            <v>2</v>
          </cell>
          <cell r="F362">
            <v>1942</v>
          </cell>
          <cell r="G362">
            <v>1408</v>
          </cell>
          <cell r="H362">
            <v>1887</v>
          </cell>
          <cell r="I362">
            <v>203</v>
          </cell>
          <cell r="J362">
            <v>54</v>
          </cell>
          <cell r="K362">
            <v>0</v>
          </cell>
          <cell r="L362">
            <v>50</v>
          </cell>
          <cell r="M362">
            <v>0</v>
          </cell>
          <cell r="N362">
            <v>167</v>
          </cell>
          <cell r="O362">
            <v>36</v>
          </cell>
          <cell r="P362">
            <v>14</v>
          </cell>
          <cell r="Q362">
            <v>0</v>
          </cell>
          <cell r="R362">
            <v>0</v>
          </cell>
          <cell r="S362">
            <v>424</v>
          </cell>
          <cell r="T362">
            <v>5436</v>
          </cell>
        </row>
        <row r="363">
          <cell r="A363">
            <v>603</v>
          </cell>
          <cell r="B363" t="str">
            <v xml:space="preserve">ADAMS CHESHIRE               </v>
          </cell>
          <cell r="C363">
            <v>53</v>
          </cell>
          <cell r="D363">
            <v>0</v>
          </cell>
          <cell r="E363">
            <v>92</v>
          </cell>
          <cell r="F363">
            <v>533</v>
          </cell>
          <cell r="G363">
            <v>365</v>
          </cell>
          <cell r="H363">
            <v>332</v>
          </cell>
          <cell r="I363">
            <v>50</v>
          </cell>
          <cell r="J363">
            <v>13</v>
          </cell>
          <cell r="K363">
            <v>0</v>
          </cell>
          <cell r="L363">
            <v>0</v>
          </cell>
          <cell r="M363">
            <v>0</v>
          </cell>
          <cell r="N363">
            <v>2</v>
          </cell>
          <cell r="O363">
            <v>2</v>
          </cell>
          <cell r="P363">
            <v>3</v>
          </cell>
          <cell r="Q363">
            <v>0</v>
          </cell>
          <cell r="R363">
            <v>0</v>
          </cell>
          <cell r="S363">
            <v>691</v>
          </cell>
          <cell r="T363">
            <v>1349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433</v>
          </cell>
          <cell r="H364">
            <v>960</v>
          </cell>
          <cell r="I364">
            <v>54</v>
          </cell>
          <cell r="J364">
            <v>14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37</v>
          </cell>
          <cell r="P364">
            <v>45</v>
          </cell>
          <cell r="Q364">
            <v>0</v>
          </cell>
          <cell r="R364">
            <v>40</v>
          </cell>
          <cell r="S364">
            <v>401</v>
          </cell>
          <cell r="T364">
            <v>1433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66</v>
          </cell>
          <cell r="D365">
            <v>0</v>
          </cell>
          <cell r="E365">
            <v>147</v>
          </cell>
          <cell r="F365">
            <v>864</v>
          </cell>
          <cell r="G365">
            <v>564</v>
          </cell>
          <cell r="H365">
            <v>652</v>
          </cell>
          <cell r="I365">
            <v>84</v>
          </cell>
          <cell r="J365">
            <v>22</v>
          </cell>
          <cell r="K365">
            <v>0</v>
          </cell>
          <cell r="L365">
            <v>0</v>
          </cell>
          <cell r="M365">
            <v>6</v>
          </cell>
          <cell r="N365">
            <v>26</v>
          </cell>
          <cell r="O365">
            <v>6</v>
          </cell>
          <cell r="P365">
            <v>7</v>
          </cell>
          <cell r="Q365">
            <v>0</v>
          </cell>
          <cell r="R365">
            <v>0</v>
          </cell>
          <cell r="S365">
            <v>443</v>
          </cell>
          <cell r="T365">
            <v>2260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93</v>
          </cell>
          <cell r="D366">
            <v>0</v>
          </cell>
          <cell r="E366">
            <v>128</v>
          </cell>
          <cell r="F366">
            <v>680</v>
          </cell>
          <cell r="G366">
            <v>402</v>
          </cell>
          <cell r="H366">
            <v>481</v>
          </cell>
          <cell r="I366">
            <v>63</v>
          </cell>
          <cell r="J366">
            <v>17</v>
          </cell>
          <cell r="K366">
            <v>2</v>
          </cell>
          <cell r="L366">
            <v>0</v>
          </cell>
          <cell r="M366">
            <v>2</v>
          </cell>
          <cell r="N366">
            <v>18</v>
          </cell>
          <cell r="O366">
            <v>10</v>
          </cell>
          <cell r="P366">
            <v>7</v>
          </cell>
          <cell r="Q366">
            <v>0</v>
          </cell>
          <cell r="R366">
            <v>0</v>
          </cell>
          <cell r="S366">
            <v>831</v>
          </cell>
          <cell r="T366">
            <v>1738</v>
          </cell>
        </row>
        <row r="367">
          <cell r="A367">
            <v>616</v>
          </cell>
          <cell r="B367" t="str">
            <v>AYER SHIRLEY</v>
          </cell>
          <cell r="C367">
            <v>5</v>
          </cell>
          <cell r="D367">
            <v>4</v>
          </cell>
          <cell r="E367">
            <v>138</v>
          </cell>
          <cell r="F367">
            <v>692</v>
          </cell>
          <cell r="G367">
            <v>406</v>
          </cell>
          <cell r="H367">
            <v>497</v>
          </cell>
          <cell r="I367">
            <v>65</v>
          </cell>
          <cell r="J367">
            <v>17</v>
          </cell>
          <cell r="K367">
            <v>0</v>
          </cell>
          <cell r="L367">
            <v>0</v>
          </cell>
          <cell r="M367">
            <v>6</v>
          </cell>
          <cell r="N367">
            <v>34</v>
          </cell>
          <cell r="O367">
            <v>8</v>
          </cell>
          <cell r="P367">
            <v>8</v>
          </cell>
          <cell r="Q367">
            <v>0</v>
          </cell>
          <cell r="R367">
            <v>0</v>
          </cell>
          <cell r="S367">
            <v>493</v>
          </cell>
          <cell r="T367">
            <v>1738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15</v>
          </cell>
          <cell r="D368">
            <v>0</v>
          </cell>
          <cell r="E368">
            <v>82</v>
          </cell>
          <cell r="F368">
            <v>310</v>
          </cell>
          <cell r="G368">
            <v>266</v>
          </cell>
          <cell r="H368">
            <v>334</v>
          </cell>
          <cell r="I368">
            <v>40</v>
          </cell>
          <cell r="J368">
            <v>10</v>
          </cell>
          <cell r="K368">
            <v>0</v>
          </cell>
          <cell r="L368">
            <v>0</v>
          </cell>
          <cell r="M368">
            <v>3</v>
          </cell>
          <cell r="N368">
            <v>20</v>
          </cell>
          <cell r="O368">
            <v>8</v>
          </cell>
          <cell r="P368">
            <v>7</v>
          </cell>
          <cell r="Q368">
            <v>1</v>
          </cell>
          <cell r="R368">
            <v>53</v>
          </cell>
          <cell r="S368">
            <v>409</v>
          </cell>
          <cell r="T368">
            <v>1053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256</v>
          </cell>
          <cell r="H369">
            <v>297</v>
          </cell>
          <cell r="I369">
            <v>21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5</v>
          </cell>
          <cell r="P369">
            <v>2</v>
          </cell>
          <cell r="Q369">
            <v>0</v>
          </cell>
          <cell r="R369">
            <v>0</v>
          </cell>
          <cell r="S369">
            <v>83</v>
          </cell>
          <cell r="T369">
            <v>553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60</v>
          </cell>
          <cell r="D370">
            <v>0</v>
          </cell>
          <cell r="E370">
            <v>133</v>
          </cell>
          <cell r="F370">
            <v>720</v>
          </cell>
          <cell r="G370">
            <v>442</v>
          </cell>
          <cell r="H370">
            <v>430</v>
          </cell>
          <cell r="I370">
            <v>65</v>
          </cell>
          <cell r="J370">
            <v>17</v>
          </cell>
          <cell r="K370">
            <v>0</v>
          </cell>
          <cell r="L370">
            <v>0</v>
          </cell>
          <cell r="M370">
            <v>7</v>
          </cell>
          <cell r="N370">
            <v>40</v>
          </cell>
          <cell r="O370">
            <v>3</v>
          </cell>
          <cell r="P370">
            <v>5</v>
          </cell>
          <cell r="Q370">
            <v>0</v>
          </cell>
          <cell r="R370">
            <v>0</v>
          </cell>
          <cell r="S370">
            <v>447</v>
          </cell>
          <cell r="T370">
            <v>1755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131</v>
          </cell>
          <cell r="D371">
            <v>0</v>
          </cell>
          <cell r="E371">
            <v>387</v>
          </cell>
          <cell r="F371">
            <v>2082</v>
          </cell>
          <cell r="G371">
            <v>1299</v>
          </cell>
          <cell r="H371">
            <v>1544</v>
          </cell>
          <cell r="I371">
            <v>199</v>
          </cell>
          <cell r="J371">
            <v>53</v>
          </cell>
          <cell r="K371">
            <v>0</v>
          </cell>
          <cell r="L371">
            <v>0</v>
          </cell>
          <cell r="M371">
            <v>8</v>
          </cell>
          <cell r="N371">
            <v>38</v>
          </cell>
          <cell r="O371">
            <v>9</v>
          </cell>
          <cell r="P371">
            <v>11</v>
          </cell>
          <cell r="Q371">
            <v>0</v>
          </cell>
          <cell r="R371">
            <v>0</v>
          </cell>
          <cell r="S371">
            <v>1016</v>
          </cell>
          <cell r="T371">
            <v>5378</v>
          </cell>
        </row>
        <row r="372">
          <cell r="A372">
            <v>632</v>
          </cell>
          <cell r="B372" t="str">
            <v>CHESTERFIELD GOSHEN</v>
          </cell>
          <cell r="C372">
            <v>6</v>
          </cell>
          <cell r="D372">
            <v>0</v>
          </cell>
          <cell r="E372">
            <v>22</v>
          </cell>
          <cell r="F372">
            <v>84</v>
          </cell>
          <cell r="G372">
            <v>16</v>
          </cell>
          <cell r="H372">
            <v>0</v>
          </cell>
          <cell r="I372">
            <v>5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39</v>
          </cell>
          <cell r="T372">
            <v>125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46</v>
          </cell>
          <cell r="D373">
            <v>0</v>
          </cell>
          <cell r="E373">
            <v>101</v>
          </cell>
          <cell r="F373">
            <v>548</v>
          </cell>
          <cell r="G373">
            <v>388</v>
          </cell>
          <cell r="H373">
            <v>550</v>
          </cell>
          <cell r="I373">
            <v>60</v>
          </cell>
          <cell r="J373">
            <v>16</v>
          </cell>
          <cell r="K373">
            <v>0</v>
          </cell>
          <cell r="L373">
            <v>0</v>
          </cell>
          <cell r="M373">
            <v>2</v>
          </cell>
          <cell r="N373">
            <v>4</v>
          </cell>
          <cell r="O373">
            <v>0</v>
          </cell>
          <cell r="P373">
            <v>2</v>
          </cell>
          <cell r="Q373">
            <v>0</v>
          </cell>
          <cell r="R373">
            <v>0</v>
          </cell>
          <cell r="S373">
            <v>573</v>
          </cell>
          <cell r="T373">
            <v>1610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1319</v>
          </cell>
          <cell r="I374">
            <v>49</v>
          </cell>
          <cell r="J374">
            <v>13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3</v>
          </cell>
          <cell r="Q374">
            <v>0</v>
          </cell>
          <cell r="R374">
            <v>0</v>
          </cell>
          <cell r="S374">
            <v>89</v>
          </cell>
          <cell r="T374">
            <v>1319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41</v>
          </cell>
          <cell r="D375">
            <v>0</v>
          </cell>
          <cell r="E375">
            <v>208</v>
          </cell>
          <cell r="F375">
            <v>1332</v>
          </cell>
          <cell r="G375">
            <v>826</v>
          </cell>
          <cell r="H375">
            <v>1020</v>
          </cell>
          <cell r="I375">
            <v>127</v>
          </cell>
          <cell r="J375">
            <v>34</v>
          </cell>
          <cell r="K375">
            <v>1</v>
          </cell>
          <cell r="L375">
            <v>0</v>
          </cell>
          <cell r="M375">
            <v>32</v>
          </cell>
          <cell r="N375">
            <v>144</v>
          </cell>
          <cell r="O375">
            <v>41</v>
          </cell>
          <cell r="P375">
            <v>35</v>
          </cell>
          <cell r="Q375">
            <v>0</v>
          </cell>
          <cell r="R375">
            <v>0</v>
          </cell>
          <cell r="S375">
            <v>1503</v>
          </cell>
          <cell r="T375">
            <v>3407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83</v>
          </cell>
          <cell r="D376">
            <v>0</v>
          </cell>
          <cell r="E376">
            <v>192</v>
          </cell>
          <cell r="F376">
            <v>1068</v>
          </cell>
          <cell r="G376">
            <v>754</v>
          </cell>
          <cell r="H376">
            <v>575</v>
          </cell>
          <cell r="I376">
            <v>109</v>
          </cell>
          <cell r="J376">
            <v>26</v>
          </cell>
          <cell r="K376">
            <v>0</v>
          </cell>
          <cell r="L376">
            <v>0</v>
          </cell>
          <cell r="M376">
            <v>0</v>
          </cell>
          <cell r="N376">
            <v>4</v>
          </cell>
          <cell r="O376">
            <v>1</v>
          </cell>
          <cell r="P376">
            <v>1</v>
          </cell>
          <cell r="Q376">
            <v>0</v>
          </cell>
          <cell r="R376">
            <v>261</v>
          </cell>
          <cell r="S376">
            <v>521</v>
          </cell>
          <cell r="T376">
            <v>2892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535</v>
          </cell>
          <cell r="H377">
            <v>688</v>
          </cell>
          <cell r="I377">
            <v>46</v>
          </cell>
          <cell r="J377">
            <v>12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3</v>
          </cell>
          <cell r="P377">
            <v>4</v>
          </cell>
          <cell r="Q377">
            <v>0</v>
          </cell>
          <cell r="R377">
            <v>0</v>
          </cell>
          <cell r="S377">
            <v>55</v>
          </cell>
          <cell r="T377">
            <v>1223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37</v>
          </cell>
          <cell r="D378">
            <v>0</v>
          </cell>
          <cell r="E378">
            <v>269</v>
          </cell>
          <cell r="F378">
            <v>1435</v>
          </cell>
          <cell r="G378">
            <v>976</v>
          </cell>
          <cell r="H378">
            <v>1066</v>
          </cell>
          <cell r="I378">
            <v>140</v>
          </cell>
          <cell r="J378">
            <v>37</v>
          </cell>
          <cell r="K378">
            <v>2</v>
          </cell>
          <cell r="L378">
            <v>0</v>
          </cell>
          <cell r="M378">
            <v>16</v>
          </cell>
          <cell r="N378">
            <v>53</v>
          </cell>
          <cell r="O378">
            <v>7</v>
          </cell>
          <cell r="P378">
            <v>5</v>
          </cell>
          <cell r="Q378">
            <v>0</v>
          </cell>
          <cell r="R378">
            <v>0</v>
          </cell>
          <cell r="S378">
            <v>956</v>
          </cell>
          <cell r="T378">
            <v>3765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504</v>
          </cell>
          <cell r="H379">
            <v>646</v>
          </cell>
          <cell r="I379">
            <v>43</v>
          </cell>
          <cell r="J379">
            <v>12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9</v>
          </cell>
          <cell r="P379">
            <v>12</v>
          </cell>
          <cell r="Q379">
            <v>0</v>
          </cell>
          <cell r="R379">
            <v>0</v>
          </cell>
          <cell r="S379">
            <v>413</v>
          </cell>
          <cell r="T379">
            <v>1150</v>
          </cell>
        </row>
        <row r="380">
          <cell r="A380">
            <v>662</v>
          </cell>
          <cell r="B380" t="str">
            <v>FARMINGTON RIVER</v>
          </cell>
          <cell r="C380">
            <v>17</v>
          </cell>
          <cell r="D380">
            <v>0</v>
          </cell>
          <cell r="E380">
            <v>17</v>
          </cell>
          <cell r="F380">
            <v>71</v>
          </cell>
          <cell r="G380">
            <v>53</v>
          </cell>
          <cell r="H380">
            <v>69</v>
          </cell>
          <cell r="I380">
            <v>9</v>
          </cell>
          <cell r="J380">
            <v>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17</v>
          </cell>
          <cell r="S380">
            <v>46</v>
          </cell>
          <cell r="T380">
            <v>236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29</v>
          </cell>
          <cell r="D381">
            <v>0</v>
          </cell>
          <cell r="E381">
            <v>210</v>
          </cell>
          <cell r="F381">
            <v>1052</v>
          </cell>
          <cell r="G381">
            <v>747</v>
          </cell>
          <cell r="H381">
            <v>810</v>
          </cell>
          <cell r="I381">
            <v>106</v>
          </cell>
          <cell r="J381">
            <v>28</v>
          </cell>
          <cell r="K381">
            <v>0</v>
          </cell>
          <cell r="L381">
            <v>0</v>
          </cell>
          <cell r="M381">
            <v>0</v>
          </cell>
          <cell r="N381">
            <v>14</v>
          </cell>
          <cell r="O381">
            <v>2</v>
          </cell>
          <cell r="P381">
            <v>0</v>
          </cell>
          <cell r="Q381">
            <v>0</v>
          </cell>
          <cell r="R381">
            <v>0</v>
          </cell>
          <cell r="S381">
            <v>566</v>
          </cell>
          <cell r="T381">
            <v>2834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207</v>
          </cell>
          <cell r="H382">
            <v>359</v>
          </cell>
          <cell r="I382">
            <v>21</v>
          </cell>
          <cell r="J382">
            <v>6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9</v>
          </cell>
          <cell r="Q382">
            <v>0</v>
          </cell>
          <cell r="R382">
            <v>0</v>
          </cell>
          <cell r="S382">
            <v>152</v>
          </cell>
          <cell r="T382">
            <v>566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32</v>
          </cell>
          <cell r="D383">
            <v>0</v>
          </cell>
          <cell r="E383">
            <v>76</v>
          </cell>
          <cell r="F383">
            <v>328</v>
          </cell>
          <cell r="G383">
            <v>211</v>
          </cell>
          <cell r="H383">
            <v>213</v>
          </cell>
          <cell r="I383">
            <v>32</v>
          </cell>
          <cell r="J383">
            <v>8</v>
          </cell>
          <cell r="K383">
            <v>0</v>
          </cell>
          <cell r="L383">
            <v>0</v>
          </cell>
          <cell r="M383">
            <v>3</v>
          </cell>
          <cell r="N383">
            <v>13</v>
          </cell>
          <cell r="O383">
            <v>5</v>
          </cell>
          <cell r="P383">
            <v>2</v>
          </cell>
          <cell r="Q383">
            <v>0</v>
          </cell>
          <cell r="R383">
            <v>23</v>
          </cell>
          <cell r="S383">
            <v>304</v>
          </cell>
          <cell r="T383">
            <v>867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31</v>
          </cell>
          <cell r="D384">
            <v>130</v>
          </cell>
          <cell r="E384">
            <v>21</v>
          </cell>
          <cell r="F384">
            <v>842</v>
          </cell>
          <cell r="G384">
            <v>600</v>
          </cell>
          <cell r="H384">
            <v>829</v>
          </cell>
          <cell r="I384">
            <v>88</v>
          </cell>
          <cell r="J384">
            <v>24</v>
          </cell>
          <cell r="K384">
            <v>0</v>
          </cell>
          <cell r="L384">
            <v>1</v>
          </cell>
          <cell r="M384">
            <v>0</v>
          </cell>
          <cell r="N384">
            <v>12</v>
          </cell>
          <cell r="O384">
            <v>5</v>
          </cell>
          <cell r="P384">
            <v>1</v>
          </cell>
          <cell r="Q384">
            <v>0</v>
          </cell>
          <cell r="R384">
            <v>0</v>
          </cell>
          <cell r="S384">
            <v>188</v>
          </cell>
          <cell r="T384">
            <v>2373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40</v>
          </cell>
          <cell r="D385">
            <v>0</v>
          </cell>
          <cell r="E385">
            <v>104</v>
          </cell>
          <cell r="F385">
            <v>433</v>
          </cell>
          <cell r="G385">
            <v>290</v>
          </cell>
          <cell r="H385">
            <v>252</v>
          </cell>
          <cell r="I385">
            <v>40</v>
          </cell>
          <cell r="J385">
            <v>11</v>
          </cell>
          <cell r="K385">
            <v>8</v>
          </cell>
          <cell r="L385">
            <v>0</v>
          </cell>
          <cell r="M385">
            <v>6</v>
          </cell>
          <cell r="N385">
            <v>38</v>
          </cell>
          <cell r="O385">
            <v>9</v>
          </cell>
          <cell r="P385">
            <v>5</v>
          </cell>
          <cell r="Q385">
            <v>0</v>
          </cell>
          <cell r="R385">
            <v>0</v>
          </cell>
          <cell r="S385">
            <v>498</v>
          </cell>
          <cell r="T385">
            <v>1099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13</v>
          </cell>
          <cell r="D386">
            <v>0</v>
          </cell>
          <cell r="E386">
            <v>147</v>
          </cell>
          <cell r="F386">
            <v>667</v>
          </cell>
          <cell r="G386">
            <v>396</v>
          </cell>
          <cell r="H386">
            <v>551</v>
          </cell>
          <cell r="I386">
            <v>66</v>
          </cell>
          <cell r="J386">
            <v>18</v>
          </cell>
          <cell r="K386">
            <v>0</v>
          </cell>
          <cell r="L386">
            <v>0</v>
          </cell>
          <cell r="M386">
            <v>3</v>
          </cell>
          <cell r="N386">
            <v>6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145</v>
          </cell>
          <cell r="T386">
            <v>1768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73</v>
          </cell>
          <cell r="D387">
            <v>0</v>
          </cell>
          <cell r="E387">
            <v>172</v>
          </cell>
          <cell r="F387">
            <v>1001</v>
          </cell>
          <cell r="G387">
            <v>718</v>
          </cell>
          <cell r="H387">
            <v>1016</v>
          </cell>
          <cell r="I387">
            <v>110</v>
          </cell>
          <cell r="J387">
            <v>29</v>
          </cell>
          <cell r="K387">
            <v>5</v>
          </cell>
          <cell r="L387">
            <v>0</v>
          </cell>
          <cell r="M387">
            <v>3</v>
          </cell>
          <cell r="N387">
            <v>17</v>
          </cell>
          <cell r="O387">
            <v>1</v>
          </cell>
          <cell r="P387">
            <v>1</v>
          </cell>
          <cell r="Q387">
            <v>0</v>
          </cell>
          <cell r="R387">
            <v>23</v>
          </cell>
          <cell r="S387">
            <v>546</v>
          </cell>
          <cell r="T387">
            <v>2967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267</v>
          </cell>
          <cell r="H388">
            <v>414</v>
          </cell>
          <cell r="I388">
            <v>26</v>
          </cell>
          <cell r="J388">
            <v>7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5</v>
          </cell>
          <cell r="P388">
            <v>2</v>
          </cell>
          <cell r="Q388">
            <v>0</v>
          </cell>
          <cell r="R388">
            <v>0</v>
          </cell>
          <cell r="S388">
            <v>139</v>
          </cell>
          <cell r="T388">
            <v>681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16</v>
          </cell>
          <cell r="D389">
            <v>0</v>
          </cell>
          <cell r="E389">
            <v>19</v>
          </cell>
          <cell r="F389">
            <v>65</v>
          </cell>
          <cell r="G389">
            <v>14</v>
          </cell>
          <cell r="H389">
            <v>0</v>
          </cell>
          <cell r="I389">
            <v>4</v>
          </cell>
          <cell r="J389">
            <v>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93</v>
          </cell>
          <cell r="T389">
            <v>106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768</v>
          </cell>
          <cell r="H390">
            <v>1374</v>
          </cell>
          <cell r="I390">
            <v>80</v>
          </cell>
          <cell r="J390">
            <v>21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6</v>
          </cell>
          <cell r="P390">
            <v>6</v>
          </cell>
          <cell r="Q390">
            <v>0</v>
          </cell>
          <cell r="R390">
            <v>0</v>
          </cell>
          <cell r="S390">
            <v>207</v>
          </cell>
          <cell r="T390">
            <v>2142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1588</v>
          </cell>
          <cell r="I391">
            <v>60</v>
          </cell>
          <cell r="J391">
            <v>16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4</v>
          </cell>
          <cell r="Q391">
            <v>0</v>
          </cell>
          <cell r="R391">
            <v>0</v>
          </cell>
          <cell r="S391">
            <v>112</v>
          </cell>
          <cell r="T391">
            <v>1588</v>
          </cell>
        </row>
        <row r="392">
          <cell r="A392">
            <v>698</v>
          </cell>
          <cell r="B392" t="str">
            <v>MANCHESTER ESSEX</v>
          </cell>
          <cell r="C392">
            <v>11</v>
          </cell>
          <cell r="D392">
            <v>0</v>
          </cell>
          <cell r="E392">
            <v>75</v>
          </cell>
          <cell r="F392">
            <v>478</v>
          </cell>
          <cell r="G392">
            <v>375</v>
          </cell>
          <cell r="H392">
            <v>412</v>
          </cell>
          <cell r="I392">
            <v>50</v>
          </cell>
          <cell r="J392">
            <v>13</v>
          </cell>
          <cell r="K392">
            <v>0</v>
          </cell>
          <cell r="L392">
            <v>0</v>
          </cell>
          <cell r="M392">
            <v>0</v>
          </cell>
          <cell r="N392">
            <v>3</v>
          </cell>
          <cell r="O392">
            <v>2</v>
          </cell>
          <cell r="P392">
            <v>5</v>
          </cell>
          <cell r="Q392">
            <v>0</v>
          </cell>
          <cell r="R392">
            <v>0</v>
          </cell>
          <cell r="S392">
            <v>156</v>
          </cell>
          <cell r="T392">
            <v>1346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469</v>
          </cell>
          <cell r="I393">
            <v>28</v>
          </cell>
          <cell r="J393">
            <v>5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29</v>
          </cell>
          <cell r="Q393">
            <v>33</v>
          </cell>
          <cell r="R393">
            <v>206</v>
          </cell>
          <cell r="S393">
            <v>182</v>
          </cell>
          <cell r="T393">
            <v>675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660</v>
          </cell>
          <cell r="H394">
            <v>1186</v>
          </cell>
          <cell r="I394">
            <v>69</v>
          </cell>
          <cell r="J394">
            <v>18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3</v>
          </cell>
          <cell r="P394">
            <v>4</v>
          </cell>
          <cell r="Q394">
            <v>0</v>
          </cell>
          <cell r="R394">
            <v>0</v>
          </cell>
          <cell r="S394">
            <v>144</v>
          </cell>
          <cell r="T394">
            <v>1846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49</v>
          </cell>
          <cell r="D395">
            <v>0</v>
          </cell>
          <cell r="E395">
            <v>149</v>
          </cell>
          <cell r="F395">
            <v>785</v>
          </cell>
          <cell r="G395">
            <v>591</v>
          </cell>
          <cell r="H395">
            <v>625</v>
          </cell>
          <cell r="I395">
            <v>81</v>
          </cell>
          <cell r="J395">
            <v>22</v>
          </cell>
          <cell r="K395">
            <v>0</v>
          </cell>
          <cell r="L395">
            <v>0</v>
          </cell>
          <cell r="M395">
            <v>4</v>
          </cell>
          <cell r="N395">
            <v>14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255</v>
          </cell>
          <cell r="T395">
            <v>2175</v>
          </cell>
        </row>
        <row r="396">
          <cell r="A396">
            <v>712</v>
          </cell>
          <cell r="B396" t="str">
            <v>MONOMOY</v>
          </cell>
          <cell r="C396">
            <v>23</v>
          </cell>
          <cell r="D396">
            <v>0</v>
          </cell>
          <cell r="E396">
            <v>135</v>
          </cell>
          <cell r="F396">
            <v>700</v>
          </cell>
          <cell r="G396">
            <v>441</v>
          </cell>
          <cell r="H396">
            <v>585</v>
          </cell>
          <cell r="I396">
            <v>70</v>
          </cell>
          <cell r="J396">
            <v>19</v>
          </cell>
          <cell r="K396">
            <v>0</v>
          </cell>
          <cell r="L396">
            <v>0</v>
          </cell>
          <cell r="M396">
            <v>8</v>
          </cell>
          <cell r="N396">
            <v>39</v>
          </cell>
          <cell r="O396">
            <v>15</v>
          </cell>
          <cell r="P396">
            <v>13</v>
          </cell>
          <cell r="Q396">
            <v>0</v>
          </cell>
          <cell r="R396">
            <v>0</v>
          </cell>
          <cell r="S396">
            <v>608</v>
          </cell>
          <cell r="T396">
            <v>1873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30</v>
          </cell>
          <cell r="D397">
            <v>0</v>
          </cell>
          <cell r="E397">
            <v>77</v>
          </cell>
          <cell r="F397">
            <v>404</v>
          </cell>
          <cell r="G397">
            <v>261</v>
          </cell>
          <cell r="H397">
            <v>314</v>
          </cell>
          <cell r="I397">
            <v>40</v>
          </cell>
          <cell r="J397">
            <v>11</v>
          </cell>
          <cell r="K397">
            <v>0</v>
          </cell>
          <cell r="L397">
            <v>0</v>
          </cell>
          <cell r="M397">
            <v>2</v>
          </cell>
          <cell r="N397">
            <v>1</v>
          </cell>
          <cell r="O397">
            <v>0</v>
          </cell>
          <cell r="P397">
            <v>1</v>
          </cell>
          <cell r="Q397">
            <v>0</v>
          </cell>
          <cell r="R397">
            <v>0</v>
          </cell>
          <cell r="S397">
            <v>256</v>
          </cell>
          <cell r="T397">
            <v>1071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43</v>
          </cell>
          <cell r="D398">
            <v>2</v>
          </cell>
          <cell r="E398">
            <v>79</v>
          </cell>
          <cell r="F398">
            <v>336</v>
          </cell>
          <cell r="G398">
            <v>195</v>
          </cell>
          <cell r="H398">
            <v>285</v>
          </cell>
          <cell r="I398">
            <v>34</v>
          </cell>
          <cell r="J398">
            <v>9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0</v>
          </cell>
          <cell r="P398">
            <v>1</v>
          </cell>
          <cell r="Q398">
            <v>0</v>
          </cell>
          <cell r="R398">
            <v>0</v>
          </cell>
          <cell r="S398">
            <v>364</v>
          </cell>
          <cell r="T398">
            <v>918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19</v>
          </cell>
          <cell r="D399">
            <v>0</v>
          </cell>
          <cell r="E399">
            <v>93</v>
          </cell>
          <cell r="F399">
            <v>514</v>
          </cell>
          <cell r="G399">
            <v>301</v>
          </cell>
          <cell r="H399">
            <v>377</v>
          </cell>
          <cell r="I399">
            <v>48</v>
          </cell>
          <cell r="J399">
            <v>13</v>
          </cell>
          <cell r="K399">
            <v>0</v>
          </cell>
          <cell r="L399">
            <v>0</v>
          </cell>
          <cell r="M399">
            <v>0</v>
          </cell>
          <cell r="N399">
            <v>2</v>
          </cell>
          <cell r="O399">
            <v>0</v>
          </cell>
          <cell r="P399">
            <v>2</v>
          </cell>
          <cell r="Q399">
            <v>0</v>
          </cell>
          <cell r="R399">
            <v>0</v>
          </cell>
          <cell r="S399">
            <v>464</v>
          </cell>
          <cell r="T399">
            <v>1295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26</v>
          </cell>
          <cell r="D400">
            <v>195</v>
          </cell>
          <cell r="E400">
            <v>12</v>
          </cell>
          <cell r="F400">
            <v>1233</v>
          </cell>
          <cell r="G400">
            <v>811</v>
          </cell>
          <cell r="H400">
            <v>997</v>
          </cell>
          <cell r="I400">
            <v>118</v>
          </cell>
          <cell r="J400">
            <v>32</v>
          </cell>
          <cell r="K400">
            <v>0</v>
          </cell>
          <cell r="L400">
            <v>6</v>
          </cell>
          <cell r="M400">
            <v>1</v>
          </cell>
          <cell r="N400">
            <v>34</v>
          </cell>
          <cell r="O400">
            <v>18</v>
          </cell>
          <cell r="P400">
            <v>6</v>
          </cell>
          <cell r="Q400">
            <v>0</v>
          </cell>
          <cell r="R400">
            <v>0</v>
          </cell>
          <cell r="S400">
            <v>319</v>
          </cell>
          <cell r="T400">
            <v>3164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22</v>
          </cell>
          <cell r="D401">
            <v>0</v>
          </cell>
          <cell r="E401">
            <v>16</v>
          </cell>
          <cell r="F401">
            <v>75</v>
          </cell>
          <cell r="G401">
            <v>17</v>
          </cell>
          <cell r="H401">
            <v>0</v>
          </cell>
          <cell r="I401">
            <v>4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54</v>
          </cell>
          <cell r="T401">
            <v>119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1508</v>
          </cell>
          <cell r="I402">
            <v>57</v>
          </cell>
          <cell r="J402">
            <v>15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21</v>
          </cell>
          <cell r="Q402">
            <v>0</v>
          </cell>
          <cell r="R402">
            <v>0</v>
          </cell>
          <cell r="S402">
            <v>131</v>
          </cell>
          <cell r="T402">
            <v>1508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90</v>
          </cell>
          <cell r="D403">
            <v>0</v>
          </cell>
          <cell r="E403">
            <v>210</v>
          </cell>
          <cell r="F403">
            <v>1200</v>
          </cell>
          <cell r="G403">
            <v>795</v>
          </cell>
          <cell r="H403">
            <v>912</v>
          </cell>
          <cell r="I403">
            <v>117</v>
          </cell>
          <cell r="J403">
            <v>31</v>
          </cell>
          <cell r="K403">
            <v>0</v>
          </cell>
          <cell r="L403">
            <v>0</v>
          </cell>
          <cell r="M403">
            <v>3</v>
          </cell>
          <cell r="N403">
            <v>14</v>
          </cell>
          <cell r="O403">
            <v>5</v>
          </cell>
          <cell r="P403">
            <v>4</v>
          </cell>
          <cell r="Q403">
            <v>0</v>
          </cell>
          <cell r="R403">
            <v>0</v>
          </cell>
          <cell r="S403">
            <v>712</v>
          </cell>
          <cell r="T403">
            <v>3162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444</v>
          </cell>
          <cell r="H404">
            <v>709</v>
          </cell>
          <cell r="I404">
            <v>43</v>
          </cell>
          <cell r="J404">
            <v>12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179</v>
          </cell>
          <cell r="T404">
            <v>1153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87</v>
          </cell>
          <cell r="D405">
            <v>153</v>
          </cell>
          <cell r="E405">
            <v>10</v>
          </cell>
          <cell r="F405">
            <v>899</v>
          </cell>
          <cell r="G405">
            <v>608</v>
          </cell>
          <cell r="H405">
            <v>735</v>
          </cell>
          <cell r="I405">
            <v>87</v>
          </cell>
          <cell r="J405">
            <v>23</v>
          </cell>
          <cell r="K405">
            <v>0</v>
          </cell>
          <cell r="L405">
            <v>0</v>
          </cell>
          <cell r="M405">
            <v>0</v>
          </cell>
          <cell r="N405">
            <v>2</v>
          </cell>
          <cell r="O405">
            <v>0</v>
          </cell>
          <cell r="P405">
            <v>3</v>
          </cell>
          <cell r="Q405">
            <v>0</v>
          </cell>
          <cell r="R405">
            <v>0</v>
          </cell>
          <cell r="S405">
            <v>327</v>
          </cell>
          <cell r="T405">
            <v>2373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7</v>
          </cell>
          <cell r="D406">
            <v>0</v>
          </cell>
          <cell r="E406">
            <v>52</v>
          </cell>
          <cell r="F406">
            <v>251</v>
          </cell>
          <cell r="G406">
            <v>200</v>
          </cell>
          <cell r="H406">
            <v>195</v>
          </cell>
          <cell r="I406">
            <v>26</v>
          </cell>
          <cell r="J406">
            <v>7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1</v>
          </cell>
          <cell r="P406">
            <v>0</v>
          </cell>
          <cell r="Q406">
            <v>0</v>
          </cell>
          <cell r="R406">
            <v>0</v>
          </cell>
          <cell r="S406">
            <v>215</v>
          </cell>
          <cell r="T406">
            <v>702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69</v>
          </cell>
          <cell r="D407">
            <v>0</v>
          </cell>
          <cell r="E407">
            <v>150</v>
          </cell>
          <cell r="F407">
            <v>715</v>
          </cell>
          <cell r="G407">
            <v>549</v>
          </cell>
          <cell r="H407">
            <v>623</v>
          </cell>
          <cell r="I407">
            <v>76</v>
          </cell>
          <cell r="J407">
            <v>20</v>
          </cell>
          <cell r="K407">
            <v>0</v>
          </cell>
          <cell r="L407">
            <v>0</v>
          </cell>
          <cell r="M407">
            <v>1</v>
          </cell>
          <cell r="N407">
            <v>4</v>
          </cell>
          <cell r="O407">
            <v>0</v>
          </cell>
          <cell r="P407">
            <v>1</v>
          </cell>
          <cell r="Q407">
            <v>0</v>
          </cell>
          <cell r="R407">
            <v>0</v>
          </cell>
          <cell r="S407">
            <v>676</v>
          </cell>
          <cell r="T407">
            <v>2072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220</v>
          </cell>
          <cell r="H408">
            <v>408</v>
          </cell>
          <cell r="I408">
            <v>24</v>
          </cell>
          <cell r="J408">
            <v>6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2</v>
          </cell>
          <cell r="P408">
            <v>9</v>
          </cell>
          <cell r="Q408">
            <v>0</v>
          </cell>
          <cell r="R408">
            <v>0</v>
          </cell>
          <cell r="S408">
            <v>356</v>
          </cell>
          <cell r="T408">
            <v>628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71</v>
          </cell>
          <cell r="D409">
            <v>0</v>
          </cell>
          <cell r="E409">
            <v>0</v>
          </cell>
          <cell r="F409">
            <v>0</v>
          </cell>
          <cell r="G409">
            <v>562</v>
          </cell>
          <cell r="H409">
            <v>969</v>
          </cell>
          <cell r="I409">
            <v>69</v>
          </cell>
          <cell r="J409">
            <v>15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0</v>
          </cell>
          <cell r="Q409">
            <v>0</v>
          </cell>
          <cell r="R409">
            <v>254</v>
          </cell>
          <cell r="S409">
            <v>349</v>
          </cell>
          <cell r="T409">
            <v>1821</v>
          </cell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948</v>
          </cell>
          <cell r="I410">
            <v>38</v>
          </cell>
          <cell r="J410">
            <v>9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</v>
          </cell>
          <cell r="Q410">
            <v>0</v>
          </cell>
          <cell r="R410">
            <v>43</v>
          </cell>
          <cell r="S410">
            <v>160</v>
          </cell>
          <cell r="T410">
            <v>991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34</v>
          </cell>
          <cell r="D411">
            <v>0</v>
          </cell>
          <cell r="E411">
            <v>42</v>
          </cell>
          <cell r="F411">
            <v>252</v>
          </cell>
          <cell r="G411">
            <v>133</v>
          </cell>
          <cell r="H411">
            <v>194</v>
          </cell>
          <cell r="I411">
            <v>23</v>
          </cell>
          <cell r="J411">
            <v>6</v>
          </cell>
          <cell r="K411">
            <v>2</v>
          </cell>
          <cell r="L411">
            <v>0</v>
          </cell>
          <cell r="M411">
            <v>1</v>
          </cell>
          <cell r="N411">
            <v>5</v>
          </cell>
          <cell r="O411">
            <v>0</v>
          </cell>
          <cell r="P411">
            <v>0</v>
          </cell>
          <cell r="Q411">
            <v>0</v>
          </cell>
          <cell r="R411">
            <v>6</v>
          </cell>
          <cell r="S411">
            <v>249</v>
          </cell>
          <cell r="T411">
            <v>644</v>
          </cell>
        </row>
        <row r="412">
          <cell r="A412">
            <v>766</v>
          </cell>
          <cell r="B412" t="str">
            <v>SOUTHWICK TOLLAND GRANVILLE</v>
          </cell>
          <cell r="C412">
            <v>28</v>
          </cell>
          <cell r="D412">
            <v>0</v>
          </cell>
          <cell r="E412">
            <v>92</v>
          </cell>
          <cell r="F412">
            <v>495</v>
          </cell>
          <cell r="G412">
            <v>337</v>
          </cell>
          <cell r="H412">
            <v>401</v>
          </cell>
          <cell r="I412">
            <v>55</v>
          </cell>
          <cell r="J412">
            <v>13</v>
          </cell>
          <cell r="K412">
            <v>0</v>
          </cell>
          <cell r="L412">
            <v>0</v>
          </cell>
          <cell r="M412">
            <v>5</v>
          </cell>
          <cell r="N412">
            <v>18</v>
          </cell>
          <cell r="O412">
            <v>8</v>
          </cell>
          <cell r="P412">
            <v>2</v>
          </cell>
          <cell r="Q412">
            <v>1</v>
          </cell>
          <cell r="R412">
            <v>113</v>
          </cell>
          <cell r="S412">
            <v>400</v>
          </cell>
          <cell r="T412">
            <v>1452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63</v>
          </cell>
          <cell r="D413">
            <v>0</v>
          </cell>
          <cell r="E413">
            <v>121</v>
          </cell>
          <cell r="F413">
            <v>610</v>
          </cell>
          <cell r="G413">
            <v>417</v>
          </cell>
          <cell r="H413">
            <v>141</v>
          </cell>
          <cell r="I413">
            <v>60</v>
          </cell>
          <cell r="J413">
            <v>13</v>
          </cell>
          <cell r="K413">
            <v>2</v>
          </cell>
          <cell r="L413">
            <v>0</v>
          </cell>
          <cell r="M413">
            <v>2</v>
          </cell>
          <cell r="N413">
            <v>15</v>
          </cell>
          <cell r="O413">
            <v>5</v>
          </cell>
          <cell r="P413">
            <v>3</v>
          </cell>
          <cell r="Q413">
            <v>2</v>
          </cell>
          <cell r="R413">
            <v>247</v>
          </cell>
          <cell r="S413">
            <v>544</v>
          </cell>
          <cell r="T413">
            <v>1568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535</v>
          </cell>
          <cell r="H414">
            <v>708</v>
          </cell>
          <cell r="I414">
            <v>63</v>
          </cell>
          <cell r="J414">
            <v>12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</v>
          </cell>
          <cell r="P414">
            <v>2</v>
          </cell>
          <cell r="Q414">
            <v>0</v>
          </cell>
          <cell r="R414">
            <v>341</v>
          </cell>
          <cell r="S414">
            <v>403</v>
          </cell>
          <cell r="T414">
            <v>1584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25</v>
          </cell>
          <cell r="D415">
            <v>122</v>
          </cell>
          <cell r="E415">
            <v>36</v>
          </cell>
          <cell r="F415">
            <v>940</v>
          </cell>
          <cell r="G415">
            <v>592</v>
          </cell>
          <cell r="H415">
            <v>753</v>
          </cell>
          <cell r="I415">
            <v>89</v>
          </cell>
          <cell r="J415">
            <v>24</v>
          </cell>
          <cell r="K415">
            <v>0</v>
          </cell>
          <cell r="L415">
            <v>1</v>
          </cell>
          <cell r="M415">
            <v>0</v>
          </cell>
          <cell r="N415">
            <v>16</v>
          </cell>
          <cell r="O415">
            <v>4</v>
          </cell>
          <cell r="P415">
            <v>5</v>
          </cell>
          <cell r="Q415">
            <v>0</v>
          </cell>
          <cell r="R415">
            <v>0</v>
          </cell>
          <cell r="S415">
            <v>590</v>
          </cell>
          <cell r="T415">
            <v>2395</v>
          </cell>
        </row>
        <row r="416">
          <cell r="A416">
            <v>774</v>
          </cell>
          <cell r="B416" t="str">
            <v>UPISLAND</v>
          </cell>
          <cell r="C416">
            <v>6</v>
          </cell>
          <cell r="D416">
            <v>0</v>
          </cell>
          <cell r="E416">
            <v>43</v>
          </cell>
          <cell r="F416">
            <v>225</v>
          </cell>
          <cell r="G416">
            <v>132</v>
          </cell>
          <cell r="H416">
            <v>0</v>
          </cell>
          <cell r="I416">
            <v>15</v>
          </cell>
          <cell r="J416">
            <v>4</v>
          </cell>
          <cell r="K416">
            <v>0</v>
          </cell>
          <cell r="L416">
            <v>0</v>
          </cell>
          <cell r="M416">
            <v>2</v>
          </cell>
          <cell r="N416">
            <v>17</v>
          </cell>
          <cell r="O416">
            <v>3</v>
          </cell>
          <cell r="P416">
            <v>0</v>
          </cell>
          <cell r="Q416">
            <v>0</v>
          </cell>
          <cell r="R416">
            <v>0</v>
          </cell>
          <cell r="S416">
            <v>105</v>
          </cell>
          <cell r="T416">
            <v>403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67</v>
          </cell>
          <cell r="D417">
            <v>353</v>
          </cell>
          <cell r="E417">
            <v>40</v>
          </cell>
          <cell r="F417">
            <v>2709</v>
          </cell>
          <cell r="G417">
            <v>1777</v>
          </cell>
          <cell r="H417">
            <v>2220</v>
          </cell>
          <cell r="I417">
            <v>260</v>
          </cell>
          <cell r="J417">
            <v>69</v>
          </cell>
          <cell r="K417">
            <v>0</v>
          </cell>
          <cell r="L417">
            <v>10</v>
          </cell>
          <cell r="M417">
            <v>2</v>
          </cell>
          <cell r="N417">
            <v>77</v>
          </cell>
          <cell r="O417">
            <v>14</v>
          </cell>
          <cell r="P417">
            <v>11</v>
          </cell>
          <cell r="Q417">
            <v>0</v>
          </cell>
          <cell r="R417">
            <v>0</v>
          </cell>
          <cell r="S417">
            <v>877</v>
          </cell>
          <cell r="T417">
            <v>6957</v>
          </cell>
        </row>
        <row r="418">
          <cell r="A418">
            <v>778</v>
          </cell>
          <cell r="B418" t="str">
            <v>QUABOAG</v>
          </cell>
          <cell r="C418">
            <v>63</v>
          </cell>
          <cell r="D418">
            <v>0</v>
          </cell>
          <cell r="E418">
            <v>81</v>
          </cell>
          <cell r="F418">
            <v>449</v>
          </cell>
          <cell r="G418">
            <v>317</v>
          </cell>
          <cell r="H418">
            <v>349</v>
          </cell>
          <cell r="I418">
            <v>45</v>
          </cell>
          <cell r="J418">
            <v>12</v>
          </cell>
          <cell r="K418">
            <v>1</v>
          </cell>
          <cell r="L418">
            <v>0</v>
          </cell>
          <cell r="M418">
            <v>0</v>
          </cell>
          <cell r="N418">
            <v>10</v>
          </cell>
          <cell r="O418">
            <v>2</v>
          </cell>
          <cell r="P418">
            <v>5</v>
          </cell>
          <cell r="Q418">
            <v>0</v>
          </cell>
          <cell r="R418">
            <v>0</v>
          </cell>
          <cell r="S418">
            <v>557</v>
          </cell>
          <cell r="T418">
            <v>1228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115</v>
          </cell>
          <cell r="D419">
            <v>241</v>
          </cell>
          <cell r="E419">
            <v>11</v>
          </cell>
          <cell r="F419">
            <v>1425</v>
          </cell>
          <cell r="G419">
            <v>993</v>
          </cell>
          <cell r="H419">
            <v>1173</v>
          </cell>
          <cell r="I419">
            <v>140</v>
          </cell>
          <cell r="J419">
            <v>37</v>
          </cell>
          <cell r="K419">
            <v>0</v>
          </cell>
          <cell r="L419">
            <v>1</v>
          </cell>
          <cell r="M419">
            <v>0</v>
          </cell>
          <cell r="N419">
            <v>14</v>
          </cell>
          <cell r="O419">
            <v>10</v>
          </cell>
          <cell r="P419">
            <v>11</v>
          </cell>
          <cell r="Q419">
            <v>0</v>
          </cell>
          <cell r="R419">
            <v>0</v>
          </cell>
          <cell r="S419">
            <v>898</v>
          </cell>
          <cell r="T419">
            <v>3781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40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31</v>
          </cell>
          <cell r="R420">
            <v>834</v>
          </cell>
          <cell r="S420">
            <v>341</v>
          </cell>
          <cell r="T420">
            <v>834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59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</v>
          </cell>
          <cell r="R421">
            <v>1240</v>
          </cell>
          <cell r="S421">
            <v>160</v>
          </cell>
          <cell r="T421">
            <v>1240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41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863</v>
          </cell>
          <cell r="S422">
            <v>243</v>
          </cell>
          <cell r="T422">
            <v>863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1325</v>
          </cell>
          <cell r="S423">
            <v>395</v>
          </cell>
          <cell r="T423">
            <v>1325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28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9</v>
          </cell>
          <cell r="R424">
            <v>591</v>
          </cell>
          <cell r="S424">
            <v>267</v>
          </cell>
          <cell r="T424">
            <v>591</v>
          </cell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52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1095</v>
          </cell>
          <cell r="S425">
            <v>320</v>
          </cell>
          <cell r="T425">
            <v>1095</v>
          </cell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21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1</v>
          </cell>
          <cell r="R426">
            <v>446</v>
          </cell>
          <cell r="S426">
            <v>206</v>
          </cell>
          <cell r="T426">
            <v>446</v>
          </cell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7</v>
          </cell>
          <cell r="I427">
            <v>69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31</v>
          </cell>
          <cell r="R427">
            <v>1447</v>
          </cell>
          <cell r="S427">
            <v>593</v>
          </cell>
          <cell r="T427">
            <v>1454</v>
          </cell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73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187</v>
          </cell>
          <cell r="R428">
            <v>1543</v>
          </cell>
          <cell r="S428">
            <v>951</v>
          </cell>
          <cell r="T428">
            <v>1543</v>
          </cell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102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67</v>
          </cell>
          <cell r="R429">
            <v>2156</v>
          </cell>
          <cell r="S429">
            <v>967</v>
          </cell>
          <cell r="T429">
            <v>2156</v>
          </cell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</v>
          </cell>
          <cell r="I430">
            <v>111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142</v>
          </cell>
          <cell r="R430">
            <v>2346</v>
          </cell>
          <cell r="S430">
            <v>1189</v>
          </cell>
          <cell r="T430">
            <v>2347</v>
          </cell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14</v>
          </cell>
          <cell r="I431">
            <v>35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1</v>
          </cell>
          <cell r="Q431">
            <v>66</v>
          </cell>
          <cell r="R431">
            <v>715</v>
          </cell>
          <cell r="S431">
            <v>344</v>
          </cell>
          <cell r="T431">
            <v>729</v>
          </cell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1</v>
          </cell>
          <cell r="I432">
            <v>16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3</v>
          </cell>
          <cell r="R432">
            <v>341</v>
          </cell>
          <cell r="S432">
            <v>145</v>
          </cell>
          <cell r="T432">
            <v>342</v>
          </cell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71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9</v>
          </cell>
          <cell r="R433">
            <v>1487</v>
          </cell>
          <cell r="S433">
            <v>434</v>
          </cell>
          <cell r="T433">
            <v>1487</v>
          </cell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21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444</v>
          </cell>
          <cell r="S434">
            <v>198</v>
          </cell>
          <cell r="T434">
            <v>444</v>
          </cell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31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</v>
          </cell>
          <cell r="R435">
            <v>656</v>
          </cell>
          <cell r="S435">
            <v>163</v>
          </cell>
          <cell r="T435">
            <v>656</v>
          </cell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11</v>
          </cell>
          <cell r="I436">
            <v>58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49</v>
          </cell>
          <cell r="R436">
            <v>1225</v>
          </cell>
          <cell r="S436">
            <v>529</v>
          </cell>
          <cell r="T436">
            <v>1236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  <cell r="I437">
            <v>22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456</v>
          </cell>
          <cell r="S437">
            <v>117</v>
          </cell>
          <cell r="T437">
            <v>457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573</v>
          </cell>
          <cell r="S438">
            <v>263</v>
          </cell>
          <cell r="T438">
            <v>573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64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1337</v>
          </cell>
          <cell r="S439">
            <v>248</v>
          </cell>
          <cell r="T439">
            <v>1337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72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15</v>
          </cell>
          <cell r="R440">
            <v>1509</v>
          </cell>
          <cell r="S440">
            <v>653</v>
          </cell>
          <cell r="T440">
            <v>1509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29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607</v>
          </cell>
          <cell r="S441">
            <v>198</v>
          </cell>
          <cell r="T441">
            <v>607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1150</v>
          </cell>
          <cell r="S442">
            <v>339</v>
          </cell>
          <cell r="T442">
            <v>1150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45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</v>
          </cell>
          <cell r="R443">
            <v>938</v>
          </cell>
          <cell r="S443">
            <v>254</v>
          </cell>
          <cell r="T443">
            <v>938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36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764</v>
          </cell>
          <cell r="S444">
            <v>222</v>
          </cell>
          <cell r="T444">
            <v>764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58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12</v>
          </cell>
          <cell r="R445">
            <v>1223</v>
          </cell>
          <cell r="S445">
            <v>454</v>
          </cell>
          <cell r="T445">
            <v>1223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389</v>
          </cell>
          <cell r="S446">
            <v>109</v>
          </cell>
          <cell r="T446">
            <v>389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13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281</v>
          </cell>
          <cell r="S447">
            <v>104</v>
          </cell>
          <cell r="T447">
            <v>281</v>
          </cell>
        </row>
        <row r="448">
          <cell r="A448">
            <v>999</v>
          </cell>
          <cell r="B448" t="str">
            <v>State Total</v>
          </cell>
          <cell r="C448">
            <v>24243</v>
          </cell>
          <cell r="D448">
            <v>9987</v>
          </cell>
          <cell r="E448">
            <v>56075</v>
          </cell>
          <cell r="F448">
            <v>352577</v>
          </cell>
          <cell r="G448">
            <v>216408</v>
          </cell>
          <cell r="H448">
            <v>249306</v>
          </cell>
          <cell r="I448">
            <v>35338</v>
          </cell>
          <cell r="J448">
            <v>8801</v>
          </cell>
          <cell r="K448">
            <v>3787</v>
          </cell>
          <cell r="L448">
            <v>535</v>
          </cell>
          <cell r="M448">
            <v>10195</v>
          </cell>
          <cell r="N448">
            <v>47411</v>
          </cell>
          <cell r="O448">
            <v>15606</v>
          </cell>
          <cell r="P448">
            <v>17866</v>
          </cell>
          <cell r="Q448">
            <v>2005</v>
          </cell>
          <cell r="R448">
            <v>49849</v>
          </cell>
          <cell r="S448">
            <v>339256</v>
          </cell>
          <cell r="T448">
            <v>941411</v>
          </cell>
        </row>
      </sheetData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1988299</v>
          </cell>
          <cell r="K10">
            <v>2539516</v>
          </cell>
          <cell r="L10">
            <v>1032626</v>
          </cell>
          <cell r="M10">
            <v>0</v>
          </cell>
          <cell r="N10">
            <v>22866</v>
          </cell>
          <cell r="O10">
            <v>34759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5618066</v>
          </cell>
          <cell r="V10">
            <v>21.757551075038116</v>
          </cell>
          <cell r="X10">
            <v>19481152.105999999</v>
          </cell>
          <cell r="Y10">
            <v>25821224</v>
          </cell>
          <cell r="Z10">
            <v>6340071.8940000013</v>
          </cell>
          <cell r="AA10">
            <v>1379444.3805311867</v>
          </cell>
          <cell r="AC10">
            <v>125.4637276403226</v>
          </cell>
          <cell r="AE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  <cell r="AE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598000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100000</v>
          </cell>
          <cell r="K12">
            <v>487029</v>
          </cell>
          <cell r="L12">
            <v>167571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1352600</v>
          </cell>
          <cell r="V12">
            <v>9.8397955929799696</v>
          </cell>
          <cell r="X12">
            <v>11862468.339999998</v>
          </cell>
          <cell r="Y12">
            <v>13746220.510566184</v>
          </cell>
          <cell r="Z12">
            <v>1883752.1705661863</v>
          </cell>
          <cell r="AA12">
            <v>185357.36306203614</v>
          </cell>
          <cell r="AC12">
            <v>114.31738116237746</v>
          </cell>
          <cell r="AE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E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60002</v>
          </cell>
          <cell r="J14">
            <v>914164</v>
          </cell>
          <cell r="K14">
            <v>763398</v>
          </cell>
          <cell r="L14">
            <v>1414867</v>
          </cell>
          <cell r="M14">
            <v>4376</v>
          </cell>
          <cell r="N14">
            <v>59640</v>
          </cell>
          <cell r="O14">
            <v>16742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3233189</v>
          </cell>
          <cell r="V14">
            <v>5.7397364359875453</v>
          </cell>
          <cell r="X14">
            <v>39809443.760000005</v>
          </cell>
          <cell r="Y14">
            <v>56329921</v>
          </cell>
          <cell r="Z14">
            <v>16520477.239999995</v>
          </cell>
          <cell r="AA14">
            <v>948231.85154330928</v>
          </cell>
          <cell r="AC14">
            <v>139.11696300590734</v>
          </cell>
          <cell r="AE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1412239</v>
          </cell>
          <cell r="K16">
            <v>0</v>
          </cell>
          <cell r="L16">
            <v>1056269</v>
          </cell>
          <cell r="M16">
            <v>17904</v>
          </cell>
          <cell r="N16">
            <v>68785</v>
          </cell>
          <cell r="O16">
            <v>43887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2599084</v>
          </cell>
          <cell r="V16">
            <v>8.3973037249127334</v>
          </cell>
          <cell r="X16">
            <v>22775372.140000001</v>
          </cell>
          <cell r="Y16">
            <v>30951411.133185022</v>
          </cell>
          <cell r="Z16">
            <v>8176038.993185021</v>
          </cell>
          <cell r="AA16">
            <v>686566.82692504325</v>
          </cell>
          <cell r="AC16">
            <v>132.88408250904644</v>
          </cell>
          <cell r="AE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1167091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3125</v>
          </cell>
          <cell r="N17">
            <v>119907</v>
          </cell>
          <cell r="O17">
            <v>113641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1403764</v>
          </cell>
          <cell r="V17">
            <v>5.8284372218437044</v>
          </cell>
          <cell r="W17"/>
          <cell r="X17">
            <v>12153334.120000001</v>
          </cell>
          <cell r="Y17">
            <v>24084740.841661647</v>
          </cell>
          <cell r="Z17">
            <v>11931406.721661646</v>
          </cell>
          <cell r="AA17">
            <v>695414.55045488907</v>
          </cell>
          <cell r="AB17"/>
          <cell r="AC17">
            <v>192.45193179307373</v>
          </cell>
          <cell r="AD17"/>
          <cell r="AE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995103</v>
          </cell>
          <cell r="F18">
            <v>0</v>
          </cell>
          <cell r="G18">
            <v>0</v>
          </cell>
          <cell r="H18">
            <v>0</v>
          </cell>
          <cell r="I18">
            <v>139508</v>
          </cell>
          <cell r="J18">
            <v>2392349</v>
          </cell>
          <cell r="K18">
            <v>397207</v>
          </cell>
          <cell r="L18">
            <v>2818981</v>
          </cell>
          <cell r="M18">
            <v>16226</v>
          </cell>
          <cell r="N18">
            <v>1988</v>
          </cell>
          <cell r="O18">
            <v>10699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>
            <v>3953080</v>
          </cell>
          <cell r="V18">
            <v>4.4213494535477018</v>
          </cell>
          <cell r="W18"/>
          <cell r="X18">
            <v>58523208.186840013</v>
          </cell>
          <cell r="Y18">
            <v>89408902</v>
          </cell>
          <cell r="Z18">
            <v>30885693.813159987</v>
          </cell>
          <cell r="AA18">
            <v>1365564.4546325654</v>
          </cell>
          <cell r="AB18"/>
          <cell r="AC18">
            <v>150.44174827921609</v>
          </cell>
          <cell r="AD18"/>
          <cell r="AE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152715</v>
          </cell>
          <cell r="F19">
            <v>0</v>
          </cell>
          <cell r="G19">
            <v>0</v>
          </cell>
          <cell r="H19">
            <v>0</v>
          </cell>
          <cell r="I19">
            <v>33483</v>
          </cell>
          <cell r="J19">
            <v>3468875</v>
          </cell>
          <cell r="K19">
            <v>1760630</v>
          </cell>
          <cell r="L19">
            <v>2824762</v>
          </cell>
          <cell r="M19">
            <v>28132</v>
          </cell>
          <cell r="N19">
            <v>1444</v>
          </cell>
          <cell r="O19">
            <v>12323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8282364</v>
          </cell>
          <cell r="V19">
            <v>12.081432019214645</v>
          </cell>
          <cell r="W19"/>
          <cell r="X19">
            <v>51156059.770829991</v>
          </cell>
          <cell r="Y19">
            <v>68554489.127013236</v>
          </cell>
          <cell r="Z19">
            <v>17398429.356183246</v>
          </cell>
          <cell r="AA19">
            <v>2101979.4150783629</v>
          </cell>
          <cell r="AB19"/>
          <cell r="AC19">
            <v>129.90154052057613</v>
          </cell>
          <cell r="AD19"/>
          <cell r="AE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>
            <v>0</v>
          </cell>
          <cell r="V20">
            <v>0</v>
          </cell>
          <cell r="W20"/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/>
          <cell r="AC20">
            <v>0</v>
          </cell>
          <cell r="AD20"/>
          <cell r="AE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/>
          <cell r="U21">
            <v>0</v>
          </cell>
          <cell r="V21">
            <v>0</v>
          </cell>
          <cell r="W21"/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0</v>
          </cell>
          <cell r="AD21"/>
          <cell r="AE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>
            <v>0</v>
          </cell>
          <cell r="V22">
            <v>0</v>
          </cell>
          <cell r="W22"/>
          <cell r="X22">
            <v>236011.40000000002</v>
          </cell>
          <cell r="Y22">
            <v>412508</v>
          </cell>
          <cell r="Z22">
            <v>176496.59999999998</v>
          </cell>
          <cell r="AA22">
            <v>0</v>
          </cell>
          <cell r="AB22"/>
          <cell r="AC22">
            <v>0</v>
          </cell>
          <cell r="AD22"/>
          <cell r="AE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1269200</v>
          </cell>
          <cell r="K23">
            <v>577600</v>
          </cell>
          <cell r="L23">
            <v>820837</v>
          </cell>
          <cell r="M23">
            <v>1572</v>
          </cell>
          <cell r="N23">
            <v>16270</v>
          </cell>
          <cell r="O23">
            <v>50015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2735494</v>
          </cell>
          <cell r="V23">
            <v>8.3830696842443508</v>
          </cell>
          <cell r="W23"/>
          <cell r="X23">
            <v>24958578.790420003</v>
          </cell>
          <cell r="Y23">
            <v>32631173.341446187</v>
          </cell>
          <cell r="Z23">
            <v>7672594.5510261841</v>
          </cell>
          <cell r="AA23">
            <v>643198.94780206005</v>
          </cell>
          <cell r="AB23"/>
          <cell r="AC23">
            <v>128.16424629884077</v>
          </cell>
          <cell r="AD23"/>
          <cell r="AE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>
            <v>0</v>
          </cell>
          <cell r="V24">
            <v>0</v>
          </cell>
          <cell r="W24"/>
          <cell r="X24">
            <v>26341.840000000004</v>
          </cell>
          <cell r="Y24">
            <v>26342</v>
          </cell>
          <cell r="Z24">
            <v>0.1599999999962165</v>
          </cell>
          <cell r="AA24">
            <v>0</v>
          </cell>
          <cell r="AB24"/>
          <cell r="AC24">
            <v>0</v>
          </cell>
          <cell r="AD24"/>
          <cell r="AE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382901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756400</v>
          </cell>
          <cell r="K25">
            <v>331600</v>
          </cell>
          <cell r="L25">
            <v>485067</v>
          </cell>
          <cell r="M25">
            <v>36329</v>
          </cell>
          <cell r="N25">
            <v>1684</v>
          </cell>
          <cell r="O25">
            <v>218890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2212871</v>
          </cell>
          <cell r="V25">
            <v>3.1086159789788796</v>
          </cell>
          <cell r="W25"/>
          <cell r="X25">
            <v>68466287.280000016</v>
          </cell>
          <cell r="Y25">
            <v>71185087.349608406</v>
          </cell>
          <cell r="Z25">
            <v>2718800.0696083903</v>
          </cell>
          <cell r="AA25">
            <v>84517.053400335324</v>
          </cell>
          <cell r="AB25"/>
          <cell r="AC25">
            <v>103.84756223955138</v>
          </cell>
          <cell r="AD25"/>
          <cell r="AE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27952</v>
          </cell>
          <cell r="K26">
            <v>0</v>
          </cell>
          <cell r="L26">
            <v>1790728</v>
          </cell>
          <cell r="M26">
            <v>28248</v>
          </cell>
          <cell r="N26">
            <v>11328</v>
          </cell>
          <cell r="O26">
            <v>11852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1870108</v>
          </cell>
          <cell r="V26">
            <v>6.2671637984526605</v>
          </cell>
          <cell r="W26"/>
          <cell r="X26">
            <v>23122124.420000002</v>
          </cell>
          <cell r="Y26">
            <v>29839781.759999998</v>
          </cell>
          <cell r="Z26">
            <v>6717657.3399999961</v>
          </cell>
          <cell r="AA26">
            <v>421006.58891657769</v>
          </cell>
          <cell r="AB26"/>
          <cell r="AC26">
            <v>127.2321463058861</v>
          </cell>
          <cell r="AD26"/>
          <cell r="AE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141709</v>
          </cell>
          <cell r="L27">
            <v>267554</v>
          </cell>
          <cell r="M27">
            <v>0</v>
          </cell>
          <cell r="N27">
            <v>989</v>
          </cell>
          <cell r="O27">
            <v>12936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423188</v>
          </cell>
          <cell r="V27">
            <v>4.3726830728418093</v>
          </cell>
          <cell r="W27"/>
          <cell r="X27">
            <v>5736311.7000000011</v>
          </cell>
          <cell r="Y27">
            <v>9677993.8758509159</v>
          </cell>
          <cell r="Z27">
            <v>3941682.1758509148</v>
          </cell>
          <cell r="AA27">
            <v>172357.26928865566</v>
          </cell>
          <cell r="AB27"/>
          <cell r="AC27">
            <v>165.70990391896345</v>
          </cell>
          <cell r="AD27"/>
          <cell r="AE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X</v>
          </cell>
          <cell r="U28">
            <v>0</v>
          </cell>
          <cell r="V28">
            <v>0</v>
          </cell>
          <cell r="W28"/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>
            <v>0</v>
          </cell>
          <cell r="AD28" t="str">
            <v>fy12</v>
          </cell>
          <cell r="AE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2238885</v>
          </cell>
          <cell r="F29">
            <v>0</v>
          </cell>
          <cell r="G29">
            <v>0</v>
          </cell>
          <cell r="H29">
            <v>139370</v>
          </cell>
          <cell r="I29">
            <v>0</v>
          </cell>
          <cell r="J29">
            <v>0</v>
          </cell>
          <cell r="K29">
            <v>0</v>
          </cell>
          <cell r="L29">
            <v>2675514</v>
          </cell>
          <cell r="M29">
            <v>11709</v>
          </cell>
          <cell r="N29">
            <v>107895</v>
          </cell>
          <cell r="O29">
            <v>211067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>
            <v>2708926</v>
          </cell>
          <cell r="V29">
            <v>3.7248802953862499</v>
          </cell>
          <cell r="W29"/>
          <cell r="X29">
            <v>57300644.839999989</v>
          </cell>
          <cell r="Y29">
            <v>72725182.695276365</v>
          </cell>
          <cell r="Z29">
            <v>15424537.855276376</v>
          </cell>
          <cell r="AA29">
            <v>574545.57122558262</v>
          </cell>
          <cell r="AB29"/>
          <cell r="AC29">
            <v>125.9159252492119</v>
          </cell>
          <cell r="AD29"/>
          <cell r="AE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>
            <v>0</v>
          </cell>
          <cell r="V30">
            <v>0</v>
          </cell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0</v>
          </cell>
          <cell r="AD30"/>
          <cell r="AE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>
            <v>0</v>
          </cell>
          <cell r="V31">
            <v>0</v>
          </cell>
          <cell r="W31"/>
          <cell r="X31">
            <v>170156.80000000002</v>
          </cell>
          <cell r="Y31">
            <v>226749</v>
          </cell>
          <cell r="Z31">
            <v>56592.199999999983</v>
          </cell>
          <cell r="AA31">
            <v>0</v>
          </cell>
          <cell r="AB31"/>
          <cell r="AC31">
            <v>0</v>
          </cell>
          <cell r="AD31"/>
          <cell r="AE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2265777</v>
          </cell>
          <cell r="K32">
            <v>1895275</v>
          </cell>
          <cell r="L32">
            <v>794504</v>
          </cell>
          <cell r="M32">
            <v>0</v>
          </cell>
          <cell r="N32">
            <v>513</v>
          </cell>
          <cell r="O32">
            <v>2031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4958100</v>
          </cell>
          <cell r="V32">
            <v>11.529132294961901</v>
          </cell>
          <cell r="W32"/>
          <cell r="X32">
            <v>25950850.370000001</v>
          </cell>
          <cell r="Y32">
            <v>43004971</v>
          </cell>
          <cell r="Z32">
            <v>17054120.629999999</v>
          </cell>
          <cell r="AA32">
            <v>1966192.12917509</v>
          </cell>
          <cell r="AB32"/>
          <cell r="AC32">
            <v>158.14040112638094</v>
          </cell>
          <cell r="AD32"/>
          <cell r="AE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365517</v>
          </cell>
          <cell r="E33">
            <v>90000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405259</v>
          </cell>
          <cell r="K33">
            <v>349503</v>
          </cell>
          <cell r="L33">
            <v>0</v>
          </cell>
          <cell r="M33">
            <v>22370</v>
          </cell>
          <cell r="N33">
            <v>175488</v>
          </cell>
          <cell r="O33">
            <v>47225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1455362</v>
          </cell>
          <cell r="V33">
            <v>5.1176478411523956</v>
          </cell>
          <cell r="W33"/>
          <cell r="X33">
            <v>23089848.73</v>
          </cell>
          <cell r="Y33">
            <v>28438103.698676549</v>
          </cell>
          <cell r="Z33">
            <v>5348254.9686765485</v>
          </cell>
          <cell r="AA33">
            <v>273704.85494380113</v>
          </cell>
          <cell r="AB33"/>
          <cell r="AC33">
            <v>121.97740735797686</v>
          </cell>
          <cell r="AD33"/>
          <cell r="AE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641650</v>
          </cell>
          <cell r="K34">
            <v>738886</v>
          </cell>
          <cell r="L34">
            <v>583464</v>
          </cell>
          <cell r="M34">
            <v>13749</v>
          </cell>
          <cell r="N34">
            <v>134227</v>
          </cell>
          <cell r="O34">
            <v>19790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>
            <v>1548302</v>
          </cell>
          <cell r="V34">
            <v>5.1175932717677846</v>
          </cell>
          <cell r="W34"/>
          <cell r="X34">
            <v>22360509.420000002</v>
          </cell>
          <cell r="Y34">
            <v>30254494.989695925</v>
          </cell>
          <cell r="Z34">
            <v>7893985.5696959235</v>
          </cell>
          <cell r="AA34">
            <v>403982.07438907842</v>
          </cell>
          <cell r="AB34"/>
          <cell r="AC34">
            <v>133.49656912828439</v>
          </cell>
          <cell r="AD34"/>
          <cell r="AE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1497381</v>
          </cell>
          <cell r="E35">
            <v>903568</v>
          </cell>
          <cell r="F35">
            <v>0</v>
          </cell>
          <cell r="G35">
            <v>0</v>
          </cell>
          <cell r="H35">
            <v>0</v>
          </cell>
          <cell r="I35">
            <v>150000</v>
          </cell>
          <cell r="J35">
            <v>1113768</v>
          </cell>
          <cell r="K35">
            <v>2611257</v>
          </cell>
          <cell r="L35">
            <v>10000</v>
          </cell>
          <cell r="M35">
            <v>4517</v>
          </cell>
          <cell r="N35">
            <v>62</v>
          </cell>
          <cell r="O35">
            <v>2507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>
            <v>4785679</v>
          </cell>
          <cell r="V35">
            <v>9.0284959004978624</v>
          </cell>
          <cell r="W35"/>
          <cell r="X35">
            <v>40728661.169720002</v>
          </cell>
          <cell r="Y35">
            <v>53006381.713438019</v>
          </cell>
          <cell r="Z35">
            <v>12277720.543718018</v>
          </cell>
          <cell r="AA35">
            <v>1108493.4959641651</v>
          </cell>
          <cell r="AB35"/>
          <cell r="AC35">
            <v>127.42350651107995</v>
          </cell>
          <cell r="AD35"/>
          <cell r="AE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50000</v>
          </cell>
          <cell r="L36">
            <v>117150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167150</v>
          </cell>
          <cell r="V36">
            <v>1.7296875541659187</v>
          </cell>
          <cell r="W36"/>
          <cell r="X36">
            <v>6930346.8399999989</v>
          </cell>
          <cell r="Y36">
            <v>9663595</v>
          </cell>
          <cell r="Z36">
            <v>2733248.1600000011</v>
          </cell>
          <cell r="AA36">
            <v>47276.653247988994</v>
          </cell>
          <cell r="AB36"/>
          <cell r="AC36">
            <v>138.75666786616426</v>
          </cell>
          <cell r="AD36" t="str">
            <v>fy12</v>
          </cell>
          <cell r="AE36"/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E37">
            <v>4683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42310</v>
          </cell>
          <cell r="K37">
            <v>33427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/>
          <cell r="U37">
            <v>80420</v>
          </cell>
          <cell r="V37">
            <v>2.4147213326907688</v>
          </cell>
          <cell r="W37"/>
          <cell r="X37">
            <v>1517885.7034299998</v>
          </cell>
          <cell r="Y37">
            <v>3330405</v>
          </cell>
          <cell r="Z37">
            <v>1812519.2965700002</v>
          </cell>
          <cell r="AA37">
            <v>43767.290113412462</v>
          </cell>
          <cell r="AB37"/>
          <cell r="AC37">
            <v>216.52735133216555</v>
          </cell>
          <cell r="AD37" t="str">
            <v>fy14</v>
          </cell>
          <cell r="AE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/>
          <cell r="U38">
            <v>0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>
            <v>0</v>
          </cell>
          <cell r="AD38"/>
          <cell r="AE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3351836</v>
          </cell>
          <cell r="K39">
            <v>1293590</v>
          </cell>
          <cell r="L39">
            <v>2328350</v>
          </cell>
          <cell r="M39">
            <v>14187</v>
          </cell>
          <cell r="N39">
            <v>10955</v>
          </cell>
          <cell r="O39">
            <v>10885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7009803</v>
          </cell>
          <cell r="V39">
            <v>12.452358398183788</v>
          </cell>
          <cell r="W39"/>
          <cell r="X39">
            <v>44666515.990000002</v>
          </cell>
          <cell r="Y39">
            <v>56292975</v>
          </cell>
          <cell r="Z39">
            <v>11626459.009999998</v>
          </cell>
          <cell r="AA39">
            <v>1447768.3449431304</v>
          </cell>
          <cell r="AB39"/>
          <cell r="AC39">
            <v>122.78819030196063</v>
          </cell>
          <cell r="AD39"/>
          <cell r="AE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1734424</v>
          </cell>
          <cell r="K40">
            <v>289365</v>
          </cell>
          <cell r="L40">
            <v>2268601</v>
          </cell>
          <cell r="M40">
            <v>0</v>
          </cell>
          <cell r="N40">
            <v>11166</v>
          </cell>
          <cell r="O40">
            <v>192799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4496355</v>
          </cell>
          <cell r="V40">
            <v>6.332350586739051</v>
          </cell>
          <cell r="W40"/>
          <cell r="X40">
            <v>49371895.506909996</v>
          </cell>
          <cell r="Y40">
            <v>71006097</v>
          </cell>
          <cell r="Z40">
            <v>21634201.493090004</v>
          </cell>
          <cell r="AA40">
            <v>1369953.4851839934</v>
          </cell>
          <cell r="AB40"/>
          <cell r="AC40">
            <v>141.04409563345578</v>
          </cell>
          <cell r="AD40"/>
          <cell r="AE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/>
          <cell r="U41">
            <v>0</v>
          </cell>
          <cell r="V41">
            <v>0</v>
          </cell>
          <cell r="W41"/>
          <cell r="X41">
            <v>249182.32000000004</v>
          </cell>
          <cell r="Y41">
            <v>251148</v>
          </cell>
          <cell r="Z41">
            <v>1965.6799999999639</v>
          </cell>
          <cell r="AA41">
            <v>0</v>
          </cell>
          <cell r="AB41"/>
          <cell r="AC41">
            <v>0</v>
          </cell>
          <cell r="AD41"/>
          <cell r="AE41"/>
        </row>
        <row r="42">
          <cell r="A42">
            <v>33</v>
          </cell>
          <cell r="B42" t="str">
            <v>BLANDFORD</v>
          </cell>
          <cell r="C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>
            <v>0</v>
          </cell>
          <cell r="V42">
            <v>0</v>
          </cell>
          <cell r="W42"/>
          <cell r="X42">
            <v>105367.36000000002</v>
          </cell>
          <cell r="Y42">
            <v>137860.9</v>
          </cell>
          <cell r="Z42">
            <v>32493.539999999979</v>
          </cell>
          <cell r="AA42">
            <v>0</v>
          </cell>
          <cell r="AB42"/>
          <cell r="AC42">
            <v>0</v>
          </cell>
          <cell r="AD42"/>
          <cell r="AE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/>
          <cell r="U43">
            <v>0</v>
          </cell>
          <cell r="V43">
            <v>0</v>
          </cell>
          <cell r="W43"/>
          <cell r="X43">
            <v>27251.545720000002</v>
          </cell>
          <cell r="Y43">
            <v>125096</v>
          </cell>
          <cell r="Z43">
            <v>97844.454280000005</v>
          </cell>
          <cell r="AA43">
            <v>0</v>
          </cell>
          <cell r="AB43"/>
          <cell r="AC43">
            <v>0</v>
          </cell>
          <cell r="AD43"/>
          <cell r="AE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708832.38</v>
          </cell>
          <cell r="F44">
            <v>0</v>
          </cell>
          <cell r="G44">
            <v>0</v>
          </cell>
          <cell r="H44">
            <v>0</v>
          </cell>
          <cell r="I44">
            <v>2895263.26</v>
          </cell>
          <cell r="J44">
            <v>13142986.140000001</v>
          </cell>
          <cell r="K44">
            <v>2801718</v>
          </cell>
          <cell r="L44">
            <v>39936897</v>
          </cell>
          <cell r="M44">
            <v>724151</v>
          </cell>
          <cell r="N44">
            <v>40404</v>
          </cell>
          <cell r="O44">
            <v>10978029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/>
          <cell r="U44">
            <v>31291383.780000001</v>
          </cell>
          <cell r="V44">
            <v>2.9872925755295801</v>
          </cell>
          <cell r="W44"/>
          <cell r="X44">
            <v>802914847.56588995</v>
          </cell>
          <cell r="Y44">
            <v>1047483063.3036585</v>
          </cell>
          <cell r="Z44">
            <v>244568215.73776853</v>
          </cell>
          <cell r="AA44">
            <v>7305968.1508395253</v>
          </cell>
          <cell r="AB44"/>
          <cell r="AC44">
            <v>129.55011335339123</v>
          </cell>
          <cell r="AD44"/>
          <cell r="AE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161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101313</v>
          </cell>
          <cell r="K45">
            <v>0</v>
          </cell>
          <cell r="L45">
            <v>1115455</v>
          </cell>
          <cell r="M45">
            <v>19460</v>
          </cell>
          <cell r="N45">
            <v>87848</v>
          </cell>
          <cell r="O45">
            <v>134687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/>
          <cell r="U45">
            <v>343469</v>
          </cell>
          <cell r="V45">
            <v>1.2356968000343163</v>
          </cell>
          <cell r="W45"/>
          <cell r="X45">
            <v>19315319.800000001</v>
          </cell>
          <cell r="Y45">
            <v>27795572.505363904</v>
          </cell>
          <cell r="Z45">
            <v>8480252.7053639032</v>
          </cell>
          <cell r="AA45">
            <v>104790.21131500529</v>
          </cell>
          <cell r="AB45"/>
          <cell r="AC45">
            <v>143.36175937428121</v>
          </cell>
          <cell r="AD45"/>
          <cell r="AE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/>
          <cell r="U46">
            <v>0</v>
          </cell>
          <cell r="V46">
            <v>0</v>
          </cell>
          <cell r="W46"/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/>
          <cell r="AC46">
            <v>0</v>
          </cell>
          <cell r="AD46" t="str">
            <v>fy15</v>
          </cell>
          <cell r="AE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288038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327254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1151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616443</v>
          </cell>
          <cell r="V47">
            <v>5.2120525067645573</v>
          </cell>
          <cell r="W47"/>
          <cell r="X47">
            <v>6361983.2980000013</v>
          </cell>
          <cell r="Y47">
            <v>11827259.974835983</v>
          </cell>
          <cell r="Z47">
            <v>5465276.6768359812</v>
          </cell>
          <cell r="AA47">
            <v>284853.0900366485</v>
          </cell>
          <cell r="AB47"/>
          <cell r="AC47">
            <v>181.42780865878549</v>
          </cell>
          <cell r="AD47"/>
          <cell r="AE47"/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E48">
            <v>20000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59013</v>
          </cell>
          <cell r="M48">
            <v>0</v>
          </cell>
          <cell r="N48">
            <v>58150</v>
          </cell>
          <cell r="O48">
            <v>948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79098</v>
          </cell>
          <cell r="V48">
            <v>2.2018394592969526</v>
          </cell>
          <cell r="W48"/>
          <cell r="X48">
            <v>2586705.9099999997</v>
          </cell>
          <cell r="Y48">
            <v>3592360</v>
          </cell>
          <cell r="Z48">
            <v>1005654.0900000003</v>
          </cell>
          <cell r="AA48">
            <v>22142.888577653699</v>
          </cell>
          <cell r="AB48"/>
          <cell r="AC48">
            <v>138.02176341810525</v>
          </cell>
          <cell r="AD48" t="str">
            <v>fy14</v>
          </cell>
          <cell r="AE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2499537</v>
          </cell>
          <cell r="K49">
            <v>1849706</v>
          </cell>
          <cell r="L49">
            <v>2436366</v>
          </cell>
          <cell r="M49">
            <v>12073</v>
          </cell>
          <cell r="N49">
            <v>213</v>
          </cell>
          <cell r="O49">
            <v>21597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/>
          <cell r="U49">
            <v>4383126</v>
          </cell>
          <cell r="V49">
            <v>6.1311208001293123</v>
          </cell>
          <cell r="W49"/>
          <cell r="X49">
            <v>56110509.381990001</v>
          </cell>
          <cell r="Y49">
            <v>71489800.036358029</v>
          </cell>
          <cell r="Z49">
            <v>15379290.654368028</v>
          </cell>
          <cell r="AA49">
            <v>942922.88822230161</v>
          </cell>
          <cell r="AB49"/>
          <cell r="AC49">
            <v>125.7284560863021</v>
          </cell>
          <cell r="AD49"/>
          <cell r="AE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377777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82679</v>
          </cell>
          <cell r="L50">
            <v>183047</v>
          </cell>
          <cell r="M50">
            <v>0</v>
          </cell>
          <cell r="N50">
            <v>35317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/>
          <cell r="U50">
            <v>495773</v>
          </cell>
          <cell r="V50">
            <v>5.4780372663834607</v>
          </cell>
          <cell r="W50"/>
          <cell r="X50">
            <v>4710846.5600000005</v>
          </cell>
          <cell r="Y50">
            <v>9050194</v>
          </cell>
          <cell r="Z50">
            <v>4339347.4399999995</v>
          </cell>
          <cell r="AA50">
            <v>237711.06988105664</v>
          </cell>
          <cell r="AB50"/>
          <cell r="AC50">
            <v>187.06792543289589</v>
          </cell>
          <cell r="AD50"/>
          <cell r="AE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/>
          <cell r="U51">
            <v>0</v>
          </cell>
          <cell r="V51">
            <v>0</v>
          </cell>
          <cell r="W51"/>
          <cell r="X51">
            <v>196498.64000000004</v>
          </cell>
          <cell r="Y51">
            <v>202762</v>
          </cell>
          <cell r="Z51">
            <v>6263.3599999999569</v>
          </cell>
          <cell r="AA51">
            <v>0</v>
          </cell>
          <cell r="AB51"/>
          <cell r="AC51">
            <v>0</v>
          </cell>
          <cell r="AD51"/>
          <cell r="AE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74750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29968</v>
          </cell>
          <cell r="K52">
            <v>44724</v>
          </cell>
          <cell r="L52">
            <v>26123</v>
          </cell>
          <cell r="M52">
            <v>0</v>
          </cell>
          <cell r="N52">
            <v>27052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/>
          <cell r="U52">
            <v>176494</v>
          </cell>
          <cell r="V52">
            <v>4.8074856594501085</v>
          </cell>
          <cell r="W52"/>
          <cell r="X52">
            <v>2386674.08</v>
          </cell>
          <cell r="Y52">
            <v>3671233</v>
          </cell>
          <cell r="Z52">
            <v>1284558.92</v>
          </cell>
          <cell r="AA52">
            <v>61754.985866187191</v>
          </cell>
          <cell r="AB52"/>
          <cell r="AC52">
            <v>151.23464256727556</v>
          </cell>
          <cell r="AD52"/>
          <cell r="AE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4675530</v>
          </cell>
          <cell r="K53">
            <v>1165043</v>
          </cell>
          <cell r="L53">
            <v>7241870</v>
          </cell>
          <cell r="M53">
            <v>77429</v>
          </cell>
          <cell r="N53">
            <v>50518</v>
          </cell>
          <cell r="O53">
            <v>525827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10115282</v>
          </cell>
          <cell r="V53">
            <v>4.662414361370339</v>
          </cell>
          <cell r="W53"/>
          <cell r="X53">
            <v>202933234.47</v>
          </cell>
          <cell r="Y53">
            <v>216953732.89445254</v>
          </cell>
          <cell r="Z53">
            <v>14020498.424452543</v>
          </cell>
          <cell r="AA53">
            <v>653693.7320773775</v>
          </cell>
          <cell r="AB53"/>
          <cell r="AC53">
            <v>106.58679921368484</v>
          </cell>
          <cell r="AD53"/>
          <cell r="AE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10150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16800</v>
          </cell>
          <cell r="L54">
            <v>36513</v>
          </cell>
          <cell r="M54">
            <v>0</v>
          </cell>
          <cell r="N54">
            <v>9634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/>
          <cell r="U54">
            <v>36584</v>
          </cell>
          <cell r="V54">
            <v>1.1466677866716481</v>
          </cell>
          <cell r="W54"/>
          <cell r="X54">
            <v>2406993.0500000003</v>
          </cell>
          <cell r="Y54">
            <v>3190462</v>
          </cell>
          <cell r="Z54">
            <v>783468.94999999972</v>
          </cell>
          <cell r="AA54">
            <v>8983.7860682245991</v>
          </cell>
          <cell r="AB54"/>
          <cell r="AC54">
            <v>132.1764603321881</v>
          </cell>
          <cell r="AD54"/>
          <cell r="AE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176710</v>
          </cell>
          <cell r="F55">
            <v>0</v>
          </cell>
          <cell r="G55">
            <v>0</v>
          </cell>
          <cell r="H55">
            <v>0</v>
          </cell>
          <cell r="I55">
            <v>164000</v>
          </cell>
          <cell r="J55">
            <v>3514520</v>
          </cell>
          <cell r="K55">
            <v>244770</v>
          </cell>
          <cell r="L55">
            <v>8350804</v>
          </cell>
          <cell r="M55">
            <v>32331</v>
          </cell>
          <cell r="N55">
            <v>0</v>
          </cell>
          <cell r="O55">
            <v>4943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/>
          <cell r="U55">
            <v>4137274</v>
          </cell>
          <cell r="V55">
            <v>3.206509564421208</v>
          </cell>
          <cell r="W55"/>
          <cell r="X55">
            <v>73409265.273400009</v>
          </cell>
          <cell r="Y55">
            <v>129027340.06804062</v>
          </cell>
          <cell r="Z55">
            <v>55618074.794640616</v>
          </cell>
          <cell r="AA55">
            <v>1783398.8878370926</v>
          </cell>
          <cell r="AB55"/>
          <cell r="AC55">
            <v>173.33498803768933</v>
          </cell>
          <cell r="AD55"/>
          <cell r="AE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/>
          <cell r="U56">
            <v>0</v>
          </cell>
          <cell r="V56">
            <v>0</v>
          </cell>
          <cell r="W56"/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/>
          <cell r="AC56">
            <v>0</v>
          </cell>
          <cell r="AD56"/>
          <cell r="AE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2377154</v>
          </cell>
          <cell r="K57">
            <v>2341168</v>
          </cell>
          <cell r="L57">
            <v>2294711</v>
          </cell>
          <cell r="M57">
            <v>0</v>
          </cell>
          <cell r="N57">
            <v>0</v>
          </cell>
          <cell r="O57">
            <v>4420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7017453</v>
          </cell>
          <cell r="V57">
            <v>10.839828144179615</v>
          </cell>
          <cell r="W57"/>
          <cell r="X57">
            <v>34371376.749679998</v>
          </cell>
          <cell r="Y57">
            <v>64737677.633459374</v>
          </cell>
          <cell r="Z57">
            <v>30366300.883779377</v>
          </cell>
          <cell r="AA57">
            <v>3291654.8295461801</v>
          </cell>
          <cell r="AB57"/>
          <cell r="AC57">
            <v>178.77090944425223</v>
          </cell>
          <cell r="AD57"/>
          <cell r="AE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7718000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6225648</v>
          </cell>
          <cell r="M58">
            <v>122405</v>
          </cell>
          <cell r="N58">
            <v>0</v>
          </cell>
          <cell r="O58">
            <v>893931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14959984</v>
          </cell>
          <cell r="V58">
            <v>7.9148982909936496</v>
          </cell>
          <cell r="W58"/>
          <cell r="X58">
            <v>80655732.60428001</v>
          </cell>
          <cell r="Y58">
            <v>189010438.92153287</v>
          </cell>
          <cell r="Z58">
            <v>108354706.31725286</v>
          </cell>
          <cell r="AA58">
            <v>8576164.7985154353</v>
          </cell>
          <cell r="AB58"/>
          <cell r="AC58">
            <v>223.70917515346287</v>
          </cell>
          <cell r="AD58"/>
          <cell r="AE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1527711</v>
          </cell>
          <cell r="K59">
            <v>1018898</v>
          </cell>
          <cell r="L59">
            <v>1768231</v>
          </cell>
          <cell r="M59">
            <v>42840</v>
          </cell>
          <cell r="N59">
            <v>685</v>
          </cell>
          <cell r="O59">
            <v>7650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4366015</v>
          </cell>
          <cell r="V59">
            <v>9.3705468064818298</v>
          </cell>
          <cell r="W59"/>
          <cell r="X59">
            <v>31711055.289259996</v>
          </cell>
          <cell r="Y59">
            <v>46592958.66256091</v>
          </cell>
          <cell r="Z59">
            <v>14881903.373300914</v>
          </cell>
          <cell r="AA59">
            <v>1394515.7212905607</v>
          </cell>
          <cell r="AB59"/>
          <cell r="AC59">
            <v>142.5321312361948</v>
          </cell>
          <cell r="AD59"/>
          <cell r="AE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170180</v>
          </cell>
          <cell r="K60">
            <v>143820</v>
          </cell>
          <cell r="L60">
            <v>99600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413600</v>
          </cell>
          <cell r="V60">
            <v>3.7876806086532584</v>
          </cell>
          <cell r="W60"/>
          <cell r="X60">
            <v>5096190.4877600009</v>
          </cell>
          <cell r="Y60">
            <v>10919611.306589521</v>
          </cell>
          <cell r="Z60">
            <v>5823420.8188295206</v>
          </cell>
          <cell r="AA60">
            <v>220572.58111508255</v>
          </cell>
          <cell r="AB60"/>
          <cell r="AC60">
            <v>209.94189191262228</v>
          </cell>
          <cell r="AD60"/>
          <cell r="AE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834034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261000</v>
          </cell>
          <cell r="K61">
            <v>539556</v>
          </cell>
          <cell r="L61">
            <v>0</v>
          </cell>
          <cell r="M61">
            <v>14724</v>
          </cell>
          <cell r="N61">
            <v>399</v>
          </cell>
          <cell r="O61">
            <v>37118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1686831</v>
          </cell>
          <cell r="V61">
            <v>7.7350400548152454</v>
          </cell>
          <cell r="W61"/>
          <cell r="X61">
            <v>16376740.850159999</v>
          </cell>
          <cell r="Y61">
            <v>21807656.948717516</v>
          </cell>
          <cell r="Z61">
            <v>5430916.0985575169</v>
          </cell>
          <cell r="AA61">
            <v>420083.53556683334</v>
          </cell>
          <cell r="AB61"/>
          <cell r="AC61">
            <v>130.59725136300077</v>
          </cell>
          <cell r="AD61"/>
          <cell r="AE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/>
          <cell r="U62">
            <v>0</v>
          </cell>
          <cell r="V62">
            <v>0</v>
          </cell>
          <cell r="W62"/>
          <cell r="X62">
            <v>118538.28</v>
          </cell>
          <cell r="Y62">
            <v>1649230</v>
          </cell>
          <cell r="Z62">
            <v>1530691.72</v>
          </cell>
          <cell r="AA62">
            <v>0</v>
          </cell>
          <cell r="AB62"/>
          <cell r="AC62">
            <v>0</v>
          </cell>
          <cell r="AD62"/>
          <cell r="AE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/>
          <cell r="U63">
            <v>0</v>
          </cell>
          <cell r="V63">
            <v>0</v>
          </cell>
          <cell r="W63"/>
          <cell r="X63">
            <v>26341.840000000004</v>
          </cell>
          <cell r="Y63">
            <v>87515</v>
          </cell>
          <cell r="Z63">
            <v>61173.159999999996</v>
          </cell>
          <cell r="AA63">
            <v>0</v>
          </cell>
          <cell r="AB63"/>
          <cell r="AC63">
            <v>0</v>
          </cell>
          <cell r="AD63"/>
          <cell r="AE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647947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</v>
          </cell>
          <cell r="U64">
            <v>647947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>
            <v>0</v>
          </cell>
          <cell r="AD64" t="str">
            <v>fy13</v>
          </cell>
          <cell r="AE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1988500</v>
          </cell>
          <cell r="K65">
            <v>1835510</v>
          </cell>
          <cell r="L65">
            <v>1911154</v>
          </cell>
          <cell r="M65">
            <v>0</v>
          </cell>
          <cell r="N65">
            <v>65596</v>
          </cell>
          <cell r="O65">
            <v>110875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5911635</v>
          </cell>
          <cell r="V65">
            <v>9.121541615961732</v>
          </cell>
          <cell r="W65"/>
          <cell r="X65">
            <v>46800513.146480002</v>
          </cell>
          <cell r="Y65">
            <v>64809604</v>
          </cell>
          <cell r="Z65">
            <v>18009090.853519998</v>
          </cell>
          <cell r="AA65">
            <v>1642706.7168601847</v>
          </cell>
          <cell r="AB65"/>
          <cell r="AC65">
            <v>134.97052283472831</v>
          </cell>
          <cell r="AD65"/>
          <cell r="AE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3205512</v>
          </cell>
          <cell r="E66">
            <v>408534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1829948</v>
          </cell>
          <cell r="K66">
            <v>4686017</v>
          </cell>
          <cell r="L66">
            <v>0</v>
          </cell>
          <cell r="M66">
            <v>32327</v>
          </cell>
          <cell r="N66">
            <v>0</v>
          </cell>
          <cell r="O66">
            <v>715934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10878272</v>
          </cell>
          <cell r="V66">
            <v>12.267082492203189</v>
          </cell>
          <cell r="W66"/>
          <cell r="X66">
            <v>83654803.231740028</v>
          </cell>
          <cell r="Y66">
            <v>88678559.118796989</v>
          </cell>
          <cell r="Z66">
            <v>5023755.8870569617</v>
          </cell>
          <cell r="AA66">
            <v>616268.27887219156</v>
          </cell>
          <cell r="AB66"/>
          <cell r="AC66">
            <v>105.26866054059703</v>
          </cell>
          <cell r="AD66"/>
          <cell r="AE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/>
          <cell r="U67">
            <v>0</v>
          </cell>
          <cell r="V67">
            <v>0</v>
          </cell>
          <cell r="W67"/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B67"/>
          <cell r="AC67">
            <v>0</v>
          </cell>
          <cell r="AD67"/>
          <cell r="AE67"/>
        </row>
        <row r="68">
          <cell r="A68">
            <v>59</v>
          </cell>
          <cell r="B68" t="str">
            <v>CHESTER</v>
          </cell>
          <cell r="C68">
            <v>0</v>
          </cell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>
            <v>0</v>
          </cell>
          <cell r="V68">
            <v>0</v>
          </cell>
          <cell r="W68"/>
          <cell r="X68">
            <v>131709.20000000001</v>
          </cell>
          <cell r="Y68">
            <v>218444.5</v>
          </cell>
          <cell r="Z68">
            <v>86735.299999999988</v>
          </cell>
          <cell r="AA68">
            <v>0</v>
          </cell>
          <cell r="AB68"/>
          <cell r="AC68">
            <v>0</v>
          </cell>
          <cell r="AD68"/>
          <cell r="AE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/>
          <cell r="U69">
            <v>0</v>
          </cell>
          <cell r="V69">
            <v>0</v>
          </cell>
          <cell r="W69"/>
          <cell r="X69">
            <v>262353.24</v>
          </cell>
          <cell r="Y69">
            <v>303116.15000000002</v>
          </cell>
          <cell r="Z69">
            <v>40762.910000000033</v>
          </cell>
          <cell r="AA69">
            <v>0</v>
          </cell>
          <cell r="AB69"/>
          <cell r="AC69">
            <v>0</v>
          </cell>
          <cell r="AD69"/>
          <cell r="AE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2509351</v>
          </cell>
          <cell r="M70">
            <v>16022</v>
          </cell>
          <cell r="N70">
            <v>100605</v>
          </cell>
          <cell r="O70">
            <v>173742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2799720</v>
          </cell>
          <cell r="V70">
            <v>2.9795051853673877</v>
          </cell>
          <cell r="W70"/>
          <cell r="X70">
            <v>89575524.349999979</v>
          </cell>
          <cell r="Y70">
            <v>93965938.161466256</v>
          </cell>
          <cell r="Z70">
            <v>4390413.8114662766</v>
          </cell>
          <cell r="AA70">
            <v>130812.60717172368</v>
          </cell>
          <cell r="AB70"/>
          <cell r="AC70">
            <v>104.75531819121811</v>
          </cell>
          <cell r="AD70"/>
          <cell r="AE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/>
          <cell r="U71">
            <v>0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>
            <v>0</v>
          </cell>
          <cell r="AD71"/>
          <cell r="AE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E72">
            <v>104263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47509</v>
          </cell>
          <cell r="K72">
            <v>0</v>
          </cell>
          <cell r="L72">
            <v>23601</v>
          </cell>
          <cell r="M72">
            <v>0</v>
          </cell>
          <cell r="N72">
            <v>45034</v>
          </cell>
          <cell r="O72">
            <v>2816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/>
          <cell r="U72">
            <v>199622</v>
          </cell>
          <cell r="V72">
            <v>7.2682137711646098</v>
          </cell>
          <cell r="W72"/>
          <cell r="X72">
            <v>1783981.5799999998</v>
          </cell>
          <cell r="Y72">
            <v>2746507</v>
          </cell>
          <cell r="Z72">
            <v>962525.42000000016</v>
          </cell>
          <cell r="AA72">
            <v>69958.405127400008</v>
          </cell>
          <cell r="AB72"/>
          <cell r="AC72">
            <v>150.0322999339825</v>
          </cell>
          <cell r="AD72"/>
          <cell r="AE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101838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1437660</v>
          </cell>
          <cell r="K73">
            <v>477012</v>
          </cell>
          <cell r="L73">
            <v>689620</v>
          </cell>
          <cell r="M73">
            <v>10608</v>
          </cell>
          <cell r="N73">
            <v>92170</v>
          </cell>
          <cell r="O73">
            <v>45225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2854133</v>
          </cell>
          <cell r="V73">
            <v>11.538038895110478</v>
          </cell>
          <cell r="W73"/>
          <cell r="X73">
            <v>21580495.630000003</v>
          </cell>
          <cell r="Y73">
            <v>24736725.417085458</v>
          </cell>
          <cell r="Z73">
            <v>3156229.7870854549</v>
          </cell>
          <cell r="AA73">
            <v>364167.02045298246</v>
          </cell>
          <cell r="AB73"/>
          <cell r="AC73">
            <v>112.9378991775847</v>
          </cell>
          <cell r="AD73"/>
          <cell r="AE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25000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102342</v>
          </cell>
          <cell r="K74">
            <v>715230</v>
          </cell>
          <cell r="L74">
            <v>714486</v>
          </cell>
          <cell r="M74">
            <v>0</v>
          </cell>
          <cell r="N74">
            <v>0</v>
          </cell>
          <cell r="O74">
            <v>1061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/>
          <cell r="U74">
            <v>843633</v>
          </cell>
          <cell r="V74">
            <v>3.8660094280014614</v>
          </cell>
          <cell r="W74"/>
          <cell r="X74">
            <v>14622821.151839999</v>
          </cell>
          <cell r="Y74">
            <v>21821804</v>
          </cell>
          <cell r="Z74">
            <v>7198982.8481600005</v>
          </cell>
          <cell r="AA74">
            <v>278313.35563007375</v>
          </cell>
          <cell r="AB74"/>
          <cell r="AC74">
            <v>147.32786799939143</v>
          </cell>
          <cell r="AD74"/>
          <cell r="AE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/>
          <cell r="U75">
            <v>0</v>
          </cell>
          <cell r="V75">
            <v>0</v>
          </cell>
          <cell r="W75"/>
          <cell r="X75">
            <v>13170.920000000002</v>
          </cell>
          <cell r="Y75">
            <v>13171</v>
          </cell>
          <cell r="Z75">
            <v>7.9999999998108251E-2</v>
          </cell>
          <cell r="AA75">
            <v>0</v>
          </cell>
          <cell r="AB75"/>
          <cell r="AC75">
            <v>0</v>
          </cell>
          <cell r="AD75"/>
          <cell r="AE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55000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580168</v>
          </cell>
          <cell r="K76">
            <v>1080321</v>
          </cell>
          <cell r="L76">
            <v>416737</v>
          </cell>
          <cell r="M76">
            <v>0</v>
          </cell>
          <cell r="N76">
            <v>0</v>
          </cell>
          <cell r="O76">
            <v>1101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/>
          <cell r="U76">
            <v>1716590</v>
          </cell>
          <cell r="V76">
            <v>4.6743486800688139</v>
          </cell>
          <cell r="W76"/>
          <cell r="X76">
            <v>18255708.435599998</v>
          </cell>
          <cell r="Y76">
            <v>36723619</v>
          </cell>
          <cell r="Z76">
            <v>18467910.564400002</v>
          </cell>
          <cell r="AA76">
            <v>863254.53370332054</v>
          </cell>
          <cell r="AB76"/>
          <cell r="AC76">
            <v>196.43370506710266</v>
          </cell>
          <cell r="AD76"/>
          <cell r="AE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24379</v>
          </cell>
          <cell r="M77">
            <v>0</v>
          </cell>
          <cell r="N77">
            <v>34293</v>
          </cell>
          <cell r="O77">
            <v>2762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/>
          <cell r="U77">
            <v>37055</v>
          </cell>
          <cell r="V77">
            <v>1.7044923988976803</v>
          </cell>
          <cell r="W77"/>
          <cell r="X77">
            <v>1259226.5200000005</v>
          </cell>
          <cell r="Y77">
            <v>2173961</v>
          </cell>
          <cell r="Z77">
            <v>914734.47999999952</v>
          </cell>
          <cell r="AA77">
            <v>15591.579681696214</v>
          </cell>
          <cell r="AB77"/>
          <cell r="AC77">
            <v>171.40438086693908</v>
          </cell>
          <cell r="AD77"/>
          <cell r="AE77"/>
        </row>
        <row r="78">
          <cell r="A78">
            <v>69</v>
          </cell>
          <cell r="B78" t="str">
            <v>CUMMINGTON</v>
          </cell>
          <cell r="C78">
            <v>0</v>
          </cell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>
            <v>0</v>
          </cell>
          <cell r="V78">
            <v>0</v>
          </cell>
          <cell r="W78"/>
          <cell r="X78">
            <v>118538.28</v>
          </cell>
          <cell r="Y78">
            <v>182865.35</v>
          </cell>
          <cell r="Z78">
            <v>64327.070000000007</v>
          </cell>
          <cell r="AA78">
            <v>0</v>
          </cell>
          <cell r="AB78"/>
          <cell r="AC78">
            <v>0</v>
          </cell>
          <cell r="AD78"/>
          <cell r="AE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/>
          <cell r="U79">
            <v>0</v>
          </cell>
          <cell r="V79">
            <v>0</v>
          </cell>
          <cell r="W79"/>
          <cell r="X79">
            <v>236011.40000000002</v>
          </cell>
          <cell r="Y79">
            <v>385541</v>
          </cell>
          <cell r="Z79">
            <v>149529.59999999998</v>
          </cell>
          <cell r="AA79">
            <v>0</v>
          </cell>
          <cell r="AB79"/>
          <cell r="AC79">
            <v>0</v>
          </cell>
          <cell r="AD79"/>
          <cell r="AE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77349</v>
          </cell>
          <cell r="F80">
            <v>0</v>
          </cell>
          <cell r="G80">
            <v>0</v>
          </cell>
          <cell r="H80">
            <v>0</v>
          </cell>
          <cell r="I80">
            <v>42024</v>
          </cell>
          <cell r="J80">
            <v>1730368</v>
          </cell>
          <cell r="K80">
            <v>1143010</v>
          </cell>
          <cell r="L80">
            <v>2241573</v>
          </cell>
          <cell r="M80">
            <v>3334</v>
          </cell>
          <cell r="N80">
            <v>14143</v>
          </cell>
          <cell r="O80">
            <v>4742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5256543</v>
          </cell>
          <cell r="V80">
            <v>10.240571482442672</v>
          </cell>
          <cell r="W80"/>
          <cell r="X80">
            <v>35588532.009999998</v>
          </cell>
          <cell r="Y80">
            <v>51330563.035591088</v>
          </cell>
          <cell r="Z80">
            <v>15742031.02559109</v>
          </cell>
          <cell r="AA80">
            <v>1612073.9399639589</v>
          </cell>
          <cell r="AB80"/>
          <cell r="AC80">
            <v>139.70368061727513</v>
          </cell>
          <cell r="AD80"/>
          <cell r="AE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172493</v>
          </cell>
          <cell r="F81">
            <v>0</v>
          </cell>
          <cell r="G81">
            <v>0</v>
          </cell>
          <cell r="H81">
            <v>0</v>
          </cell>
          <cell r="I81">
            <v>593944</v>
          </cell>
          <cell r="J81">
            <v>538563</v>
          </cell>
          <cell r="K81">
            <v>0</v>
          </cell>
          <cell r="L81">
            <v>872589</v>
          </cell>
          <cell r="M81">
            <v>0</v>
          </cell>
          <cell r="N81">
            <v>0</v>
          </cell>
          <cell r="O81">
            <v>9343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2186932</v>
          </cell>
          <cell r="V81">
            <v>4.9874038879057503</v>
          </cell>
          <cell r="W81"/>
          <cell r="X81">
            <v>36117171.75</v>
          </cell>
          <cell r="Y81">
            <v>43849105.649999999</v>
          </cell>
          <cell r="Z81">
            <v>7731933.8999999985</v>
          </cell>
          <cell r="AA81">
            <v>385622.77193890262</v>
          </cell>
          <cell r="AB81"/>
          <cell r="AC81">
            <v>120.34021705495557</v>
          </cell>
          <cell r="AD81"/>
          <cell r="AE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951157</v>
          </cell>
          <cell r="K82">
            <v>1301162</v>
          </cell>
          <cell r="L82">
            <v>1472307</v>
          </cell>
          <cell r="M82">
            <v>0</v>
          </cell>
          <cell r="N82">
            <v>0</v>
          </cell>
          <cell r="O82">
            <v>13476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/>
          <cell r="U82">
            <v>2265795</v>
          </cell>
          <cell r="V82">
            <v>4.8737514712507348</v>
          </cell>
          <cell r="W82"/>
          <cell r="X82">
            <v>26660498.619539998</v>
          </cell>
          <cell r="Y82">
            <v>46489752.57284788</v>
          </cell>
          <cell r="Z82">
            <v>19829253.953307882</v>
          </cell>
          <cell r="AA82">
            <v>966428.55628738739</v>
          </cell>
          <cell r="AB82"/>
          <cell r="AC82">
            <v>170.75196029227888</v>
          </cell>
          <cell r="AD82"/>
          <cell r="AE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188000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86156</v>
          </cell>
          <cell r="M83">
            <v>1452</v>
          </cell>
          <cell r="N83">
            <v>10832</v>
          </cell>
          <cell r="O83">
            <v>2774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/>
          <cell r="U83">
            <v>203058</v>
          </cell>
          <cell r="V83">
            <v>4.0135533884414638</v>
          </cell>
          <cell r="W83"/>
          <cell r="X83">
            <v>2985824.2499999995</v>
          </cell>
          <cell r="Y83">
            <v>5059307.310693359</v>
          </cell>
          <cell r="Z83">
            <v>2073483.0606933595</v>
          </cell>
          <cell r="AA83">
            <v>83220.349641218112</v>
          </cell>
          <cell r="AB83"/>
          <cell r="AC83">
            <v>166.65706164896147</v>
          </cell>
          <cell r="AD83"/>
          <cell r="AE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/>
          <cell r="U84">
            <v>0</v>
          </cell>
          <cell r="V84">
            <v>0</v>
          </cell>
          <cell r="W84"/>
          <cell r="X84">
            <v>0</v>
          </cell>
          <cell r="Y84">
            <v>81032</v>
          </cell>
          <cell r="Z84">
            <v>81032</v>
          </cell>
          <cell r="AA84">
            <v>0</v>
          </cell>
          <cell r="AB84"/>
          <cell r="AC84">
            <v>0</v>
          </cell>
          <cell r="AD84"/>
          <cell r="AE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/>
          <cell r="U85">
            <v>0</v>
          </cell>
          <cell r="V85">
            <v>0</v>
          </cell>
          <cell r="W85"/>
          <cell r="X85">
            <v>0</v>
          </cell>
          <cell r="Y85">
            <v>525</v>
          </cell>
          <cell r="Z85">
            <v>525</v>
          </cell>
          <cell r="AA85">
            <v>0</v>
          </cell>
          <cell r="AB85"/>
          <cell r="AC85">
            <v>0</v>
          </cell>
          <cell r="AD85"/>
          <cell r="AE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121133</v>
          </cell>
          <cell r="J86">
            <v>1543654</v>
          </cell>
          <cell r="K86">
            <v>71284</v>
          </cell>
          <cell r="L86">
            <v>180000</v>
          </cell>
          <cell r="M86">
            <v>403</v>
          </cell>
          <cell r="N86">
            <v>28472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1944946</v>
          </cell>
          <cell r="V86">
            <v>12.543522200055524</v>
          </cell>
          <cell r="W86"/>
          <cell r="X86">
            <v>13394369.66</v>
          </cell>
          <cell r="Y86">
            <v>15505581.039999999</v>
          </cell>
          <cell r="Z86">
            <v>2111211.379999999</v>
          </cell>
          <cell r="AA86">
            <v>264820.26814039843</v>
          </cell>
          <cell r="AB86"/>
          <cell r="AC86">
            <v>113.78483018408498</v>
          </cell>
          <cell r="AD86"/>
          <cell r="AE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106425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2438752</v>
          </cell>
          <cell r="K87">
            <v>389980</v>
          </cell>
          <cell r="L87">
            <v>57000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/>
          <cell r="U87">
            <v>2935157</v>
          </cell>
          <cell r="V87">
            <v>24.965349565561933</v>
          </cell>
          <cell r="W87"/>
          <cell r="X87">
            <v>4235362.0299200006</v>
          </cell>
          <cell r="Y87">
            <v>11756923.300000001</v>
          </cell>
          <cell r="Z87">
            <v>7521561.2700800002</v>
          </cell>
          <cell r="AA87">
            <v>1877784.063863392</v>
          </cell>
          <cell r="AB87"/>
          <cell r="AC87">
            <v>233.25371400005702</v>
          </cell>
          <cell r="AD87"/>
          <cell r="AE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1874413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2167398</v>
          </cell>
          <cell r="M88">
            <v>3662</v>
          </cell>
          <cell r="N88">
            <v>25005</v>
          </cell>
          <cell r="O88">
            <v>169148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4239626</v>
          </cell>
          <cell r="V88">
            <v>10.630863492977166</v>
          </cell>
          <cell r="W88"/>
          <cell r="X88">
            <v>37207996.850000001</v>
          </cell>
          <cell r="Y88">
            <v>39880354.054030806</v>
          </cell>
          <cell r="Z88">
            <v>2672357.2040308043</v>
          </cell>
          <cell r="AA88">
            <v>284094.64640525612</v>
          </cell>
          <cell r="AB88"/>
          <cell r="AC88">
            <v>106.41868082082884</v>
          </cell>
          <cell r="AD88"/>
          <cell r="AE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/>
          <cell r="U89">
            <v>0</v>
          </cell>
          <cell r="V89">
            <v>0</v>
          </cell>
          <cell r="W89"/>
          <cell r="X89">
            <v>26341.840000000004</v>
          </cell>
          <cell r="Y89">
            <v>55160</v>
          </cell>
          <cell r="Z89">
            <v>28818.159999999996</v>
          </cell>
          <cell r="AA89">
            <v>0</v>
          </cell>
          <cell r="AB89"/>
          <cell r="AC89">
            <v>0</v>
          </cell>
          <cell r="AD89"/>
          <cell r="AE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/>
          <cell r="U90">
            <v>0</v>
          </cell>
          <cell r="V90">
            <v>0</v>
          </cell>
          <cell r="W90"/>
          <cell r="X90">
            <v>13170.920000000002</v>
          </cell>
          <cell r="Y90">
            <v>19061</v>
          </cell>
          <cell r="Z90">
            <v>5890.0799999999981</v>
          </cell>
          <cell r="AA90">
            <v>0</v>
          </cell>
          <cell r="AB90"/>
          <cell r="AC90">
            <v>0</v>
          </cell>
          <cell r="AD90"/>
          <cell r="AE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335000</v>
          </cell>
          <cell r="K91">
            <v>0</v>
          </cell>
          <cell r="L91">
            <v>1092121</v>
          </cell>
          <cell r="M91">
            <v>1444</v>
          </cell>
          <cell r="N91">
            <v>645</v>
          </cell>
          <cell r="O91">
            <v>15119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/>
          <cell r="U91">
            <v>352208</v>
          </cell>
          <cell r="V91">
            <v>0.94994089911282442</v>
          </cell>
          <cell r="W91"/>
          <cell r="X91">
            <v>29421665.884350002</v>
          </cell>
          <cell r="Y91">
            <v>37076832.919704437</v>
          </cell>
          <cell r="Z91">
            <v>7655167.0353544354</v>
          </cell>
          <cell r="AA91">
            <v>72719.562564234468</v>
          </cell>
          <cell r="AB91"/>
          <cell r="AC91">
            <v>125.7716456389489</v>
          </cell>
          <cell r="AD91"/>
          <cell r="AE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680000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1045000</v>
          </cell>
          <cell r="K92">
            <v>303000</v>
          </cell>
          <cell r="L92">
            <v>729550</v>
          </cell>
          <cell r="M92">
            <v>3354</v>
          </cell>
          <cell r="N92">
            <v>62736</v>
          </cell>
          <cell r="O92">
            <v>5030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2828670</v>
          </cell>
          <cell r="V92">
            <v>11.925496934804618</v>
          </cell>
          <cell r="W92"/>
          <cell r="X92">
            <v>20397715.370000001</v>
          </cell>
          <cell r="Y92">
            <v>23719514.712586217</v>
          </cell>
          <cell r="Z92">
            <v>3321799.3425862156</v>
          </cell>
          <cell r="AA92">
            <v>396141.07878047915</v>
          </cell>
          <cell r="AB92"/>
          <cell r="AC92">
            <v>114.34306838161228</v>
          </cell>
          <cell r="AD92"/>
          <cell r="AE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/>
          <cell r="U93">
            <v>0</v>
          </cell>
          <cell r="V93">
            <v>0</v>
          </cell>
          <cell r="W93"/>
          <cell r="X93">
            <v>275524.15999999997</v>
          </cell>
          <cell r="Y93">
            <v>313523.90000000002</v>
          </cell>
          <cell r="Z93">
            <v>37999.740000000049</v>
          </cell>
          <cell r="AA93">
            <v>0</v>
          </cell>
          <cell r="AB93"/>
          <cell r="AC93">
            <v>0</v>
          </cell>
          <cell r="AD93"/>
          <cell r="AE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41041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177</v>
          </cell>
          <cell r="L94">
            <v>119042</v>
          </cell>
          <cell r="M94">
            <v>0</v>
          </cell>
          <cell r="N94">
            <v>6729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/>
          <cell r="U94">
            <v>47947</v>
          </cell>
          <cell r="V94">
            <v>1.147542546742871</v>
          </cell>
          <cell r="W94"/>
          <cell r="X94">
            <v>1797116.2700000003</v>
          </cell>
          <cell r="Y94">
            <v>4178232.88</v>
          </cell>
          <cell r="Z94">
            <v>2381116.6099999994</v>
          </cell>
          <cell r="AA94">
            <v>27324.326187311512</v>
          </cell>
          <cell r="AB94"/>
          <cell r="AC94">
            <v>230.97607111490274</v>
          </cell>
          <cell r="AD94"/>
          <cell r="AE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201402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926567</v>
          </cell>
          <cell r="K95">
            <v>50440</v>
          </cell>
          <cell r="L95">
            <v>569263</v>
          </cell>
          <cell r="M95">
            <v>9254</v>
          </cell>
          <cell r="N95">
            <v>300827</v>
          </cell>
          <cell r="O95">
            <v>77961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/>
          <cell r="U95">
            <v>1566451</v>
          </cell>
          <cell r="V95">
            <v>7.4975102407815895</v>
          </cell>
          <cell r="W95"/>
          <cell r="X95">
            <v>18091522.210000005</v>
          </cell>
          <cell r="Y95">
            <v>20892949.121690068</v>
          </cell>
          <cell r="Z95">
            <v>2801426.9116900638</v>
          </cell>
          <cell r="AA95">
            <v>210037.26959197395</v>
          </cell>
          <cell r="AB95"/>
          <cell r="AC95">
            <v>114.32377890604315</v>
          </cell>
          <cell r="AD95"/>
          <cell r="AE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299113</v>
          </cell>
          <cell r="J96">
            <v>319231</v>
          </cell>
          <cell r="K96">
            <v>426784</v>
          </cell>
          <cell r="L96">
            <v>1413035</v>
          </cell>
          <cell r="M96">
            <v>13079</v>
          </cell>
          <cell r="N96">
            <v>28430</v>
          </cell>
          <cell r="O96">
            <v>5142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2504814</v>
          </cell>
          <cell r="V96">
            <v>6.8930245942060706</v>
          </cell>
          <cell r="W96"/>
          <cell r="X96">
            <v>26003641.129999999</v>
          </cell>
          <cell r="Y96">
            <v>36338387.681155533</v>
          </cell>
          <cell r="Z96">
            <v>10334746.551155534</v>
          </cell>
          <cell r="AA96">
            <v>712376.6215200146</v>
          </cell>
          <cell r="AB96"/>
          <cell r="AC96">
            <v>137.0039329551212</v>
          </cell>
          <cell r="AD96"/>
          <cell r="AE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1090000</v>
          </cell>
          <cell r="K97">
            <v>777201</v>
          </cell>
          <cell r="L97">
            <v>1881796</v>
          </cell>
          <cell r="M97">
            <v>5099</v>
          </cell>
          <cell r="N97">
            <v>2783</v>
          </cell>
          <cell r="O97">
            <v>12208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3819087</v>
          </cell>
          <cell r="V97">
            <v>8.5187585393919196</v>
          </cell>
          <cell r="W97"/>
          <cell r="X97">
            <v>34160203.240000002</v>
          </cell>
          <cell r="Y97">
            <v>44831497.246224463</v>
          </cell>
          <cell r="Z97">
            <v>10671294.006224461</v>
          </cell>
          <cell r="AA97">
            <v>909061.76941886439</v>
          </cell>
          <cell r="AB97"/>
          <cell r="AC97">
            <v>128.57779319466835</v>
          </cell>
          <cell r="AD97"/>
          <cell r="AE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12378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221448</v>
          </cell>
          <cell r="M98">
            <v>0</v>
          </cell>
          <cell r="N98">
            <v>24264</v>
          </cell>
          <cell r="O98">
            <v>63134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/>
          <cell r="U98">
            <v>87398</v>
          </cell>
          <cell r="V98">
            <v>0.86326898652811668</v>
          </cell>
          <cell r="W98"/>
          <cell r="X98">
            <v>4012060.0799999996</v>
          </cell>
          <cell r="Y98">
            <v>10124075.04079303</v>
          </cell>
          <cell r="Z98">
            <v>6112014.9607930295</v>
          </cell>
          <cell r="AA98">
            <v>52763.129608484851</v>
          </cell>
          <cell r="AB98"/>
          <cell r="AC98">
            <v>251.025949521288</v>
          </cell>
          <cell r="AD98"/>
          <cell r="AE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/>
          <cell r="U99">
            <v>0</v>
          </cell>
          <cell r="V99">
            <v>0</v>
          </cell>
          <cell r="W99"/>
          <cell r="X99">
            <v>0</v>
          </cell>
          <cell r="Y99">
            <v>1973</v>
          </cell>
          <cell r="Z99">
            <v>1973</v>
          </cell>
          <cell r="AA99">
            <v>0</v>
          </cell>
          <cell r="AB99"/>
          <cell r="AC99">
            <v>0</v>
          </cell>
          <cell r="AD99"/>
          <cell r="AE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329343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290863</v>
          </cell>
          <cell r="K100">
            <v>126000</v>
          </cell>
          <cell r="L100">
            <v>90000</v>
          </cell>
          <cell r="M100">
            <v>0</v>
          </cell>
          <cell r="N100">
            <v>17192</v>
          </cell>
          <cell r="O100">
            <v>10834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/>
          <cell r="U100">
            <v>774232</v>
          </cell>
          <cell r="V100">
            <v>15.05007162558781</v>
          </cell>
          <cell r="W100"/>
          <cell r="X100">
            <v>2249261.63</v>
          </cell>
          <cell r="Y100">
            <v>5144374.1881179307</v>
          </cell>
          <cell r="Z100">
            <v>2895112.5581179308</v>
          </cell>
          <cell r="AA100">
            <v>435716.51363813609</v>
          </cell>
          <cell r="AB100"/>
          <cell r="AC100">
            <v>209.34237314490599</v>
          </cell>
          <cell r="AD100"/>
          <cell r="AE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X</v>
          </cell>
          <cell r="U101">
            <v>0</v>
          </cell>
          <cell r="V101">
            <v>0</v>
          </cell>
          <cell r="W101"/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/>
          <cell r="AC101">
            <v>0</v>
          </cell>
          <cell r="AD101"/>
          <cell r="AE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150000</v>
          </cell>
          <cell r="F102">
            <v>0</v>
          </cell>
          <cell r="G102">
            <v>0</v>
          </cell>
          <cell r="H102">
            <v>0</v>
          </cell>
          <cell r="I102">
            <v>75000</v>
          </cell>
          <cell r="J102">
            <v>2100000</v>
          </cell>
          <cell r="K102">
            <v>2425000</v>
          </cell>
          <cell r="L102">
            <v>1728119</v>
          </cell>
          <cell r="M102">
            <v>6992</v>
          </cell>
          <cell r="N102">
            <v>15895</v>
          </cell>
          <cell r="O102">
            <v>566413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7067419</v>
          </cell>
          <cell r="V102">
            <v>7.8137035170369531</v>
          </cell>
          <cell r="W102"/>
          <cell r="X102">
            <v>87583038.240480021</v>
          </cell>
          <cell r="Y102">
            <v>90449029.510657027</v>
          </cell>
          <cell r="Z102">
            <v>2865991.2701770067</v>
          </cell>
          <cell r="AA102">
            <v>223940.06067579283</v>
          </cell>
          <cell r="AB102"/>
          <cell r="AC102">
            <v>103.01662429458867</v>
          </cell>
          <cell r="AD102"/>
          <cell r="AE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20387</v>
          </cell>
          <cell r="F103">
            <v>0</v>
          </cell>
          <cell r="G103">
            <v>0</v>
          </cell>
          <cell r="H103">
            <v>0</v>
          </cell>
          <cell r="I103">
            <v>176067</v>
          </cell>
          <cell r="J103">
            <v>53767</v>
          </cell>
          <cell r="K103">
            <v>745086</v>
          </cell>
          <cell r="L103">
            <v>812182</v>
          </cell>
          <cell r="M103">
            <v>12851</v>
          </cell>
          <cell r="N103">
            <v>7900</v>
          </cell>
          <cell r="O103">
            <v>2189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1830429</v>
          </cell>
          <cell r="V103">
            <v>9.2008397414103307</v>
          </cell>
          <cell r="W103"/>
          <cell r="X103">
            <v>18309668.060000002</v>
          </cell>
          <cell r="Y103">
            <v>19894151.527949847</v>
          </cell>
          <cell r="Z103">
            <v>1584483.4679498449</v>
          </cell>
          <cell r="AA103">
            <v>145785.78461520595</v>
          </cell>
          <cell r="AB103"/>
          <cell r="AC103">
            <v>107.85758473949438</v>
          </cell>
          <cell r="AD103"/>
          <cell r="AE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930208</v>
          </cell>
          <cell r="J104">
            <v>3000000</v>
          </cell>
          <cell r="K104">
            <v>2887965</v>
          </cell>
          <cell r="L104">
            <v>5375000</v>
          </cell>
          <cell r="M104">
            <v>86327</v>
          </cell>
          <cell r="N104">
            <v>61286</v>
          </cell>
          <cell r="O104">
            <v>1144830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13485616</v>
          </cell>
          <cell r="V104">
            <v>9.9775366112156085</v>
          </cell>
          <cell r="W104"/>
          <cell r="X104">
            <v>133322500.97999999</v>
          </cell>
          <cell r="Y104">
            <v>135159774.65661222</v>
          </cell>
          <cell r="Z104">
            <v>1837273.6766122282</v>
          </cell>
          <cell r="AA104">
            <v>183314.65373221214</v>
          </cell>
          <cell r="AB104"/>
          <cell r="AC104">
            <v>101.24057005435874</v>
          </cell>
          <cell r="AD104"/>
          <cell r="AE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2500000</v>
          </cell>
          <cell r="K105">
            <v>0</v>
          </cell>
          <cell r="L105">
            <v>1645200</v>
          </cell>
          <cell r="M105">
            <v>15350</v>
          </cell>
          <cell r="N105">
            <v>28065</v>
          </cell>
          <cell r="O105">
            <v>65419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/>
          <cell r="U105">
            <v>2608834</v>
          </cell>
          <cell r="V105">
            <v>4.8135463066405721</v>
          </cell>
          <cell r="W105"/>
          <cell r="X105">
            <v>35716152.020000003</v>
          </cell>
          <cell r="Y105">
            <v>54197754.291902393</v>
          </cell>
          <cell r="Z105">
            <v>18481602.27190239</v>
          </cell>
          <cell r="AA105">
            <v>889620.48356715764</v>
          </cell>
          <cell r="AB105"/>
          <cell r="AC105">
            <v>149.25497511177645</v>
          </cell>
          <cell r="AD105"/>
          <cell r="AE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120000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2699036</v>
          </cell>
          <cell r="K106">
            <v>1274000</v>
          </cell>
          <cell r="L106">
            <v>2567600</v>
          </cell>
          <cell r="M106">
            <v>56537</v>
          </cell>
          <cell r="N106">
            <v>230329</v>
          </cell>
          <cell r="O106">
            <v>162356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7109858</v>
          </cell>
          <cell r="V106">
            <v>10.959202944781406</v>
          </cell>
          <cell r="W106"/>
          <cell r="X106">
            <v>64368039</v>
          </cell>
          <cell r="Y106">
            <v>64875685.173670389</v>
          </cell>
          <cell r="Z106">
            <v>507646.17367038876</v>
          </cell>
          <cell r="AA106">
            <v>55633.97441395538</v>
          </cell>
          <cell r="AB106"/>
          <cell r="AC106">
            <v>100.70223080628018</v>
          </cell>
          <cell r="AD106"/>
          <cell r="AE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60876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50000</v>
          </cell>
          <cell r="K107">
            <v>0</v>
          </cell>
          <cell r="L107">
            <v>86501</v>
          </cell>
          <cell r="M107">
            <v>0</v>
          </cell>
          <cell r="N107">
            <v>4198</v>
          </cell>
          <cell r="O107">
            <v>4612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/>
          <cell r="U107">
            <v>119686</v>
          </cell>
          <cell r="V107">
            <v>6.9640315615890191</v>
          </cell>
          <cell r="W107"/>
          <cell r="X107">
            <v>894111.96999999986</v>
          </cell>
          <cell r="Y107">
            <v>1718630.9243648893</v>
          </cell>
          <cell r="Z107">
            <v>824518.95436488942</v>
          </cell>
          <cell r="AA107">
            <v>57419.76021325466</v>
          </cell>
          <cell r="AB107"/>
          <cell r="AC107">
            <v>185.79453355843506</v>
          </cell>
          <cell r="AD107"/>
          <cell r="AE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20000</v>
          </cell>
          <cell r="F108">
            <v>0</v>
          </cell>
          <cell r="G108">
            <v>0</v>
          </cell>
          <cell r="H108">
            <v>0</v>
          </cell>
          <cell r="I108">
            <v>70000</v>
          </cell>
          <cell r="J108">
            <v>800000</v>
          </cell>
          <cell r="K108">
            <v>467413</v>
          </cell>
          <cell r="L108">
            <v>647818</v>
          </cell>
          <cell r="M108">
            <v>4082</v>
          </cell>
          <cell r="N108">
            <v>0</v>
          </cell>
          <cell r="O108">
            <v>117561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2126874</v>
          </cell>
          <cell r="V108">
            <v>5.2173527958755486</v>
          </cell>
          <cell r="W108"/>
          <cell r="X108">
            <v>26222277.008499999</v>
          </cell>
          <cell r="Y108">
            <v>40765385.880773649</v>
          </cell>
          <cell r="Z108">
            <v>14543108.87227365</v>
          </cell>
          <cell r="AA108">
            <v>758765.29735479434</v>
          </cell>
          <cell r="AB108"/>
          <cell r="AC108">
            <v>152.5673021090069</v>
          </cell>
          <cell r="AD108"/>
          <cell r="AE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306891</v>
          </cell>
          <cell r="F109">
            <v>0</v>
          </cell>
          <cell r="G109">
            <v>0</v>
          </cell>
          <cell r="H109">
            <v>0</v>
          </cell>
          <cell r="I109">
            <v>107632</v>
          </cell>
          <cell r="J109">
            <v>7364005</v>
          </cell>
          <cell r="K109">
            <v>3091459</v>
          </cell>
          <cell r="L109">
            <v>5068594</v>
          </cell>
          <cell r="M109">
            <v>322104</v>
          </cell>
          <cell r="N109">
            <v>32286</v>
          </cell>
          <cell r="O109">
            <v>337763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16630734</v>
          </cell>
          <cell r="V109">
            <v>10.977113233477478</v>
          </cell>
          <cell r="W109"/>
          <cell r="X109">
            <v>97409677.469920009</v>
          </cell>
          <cell r="Y109">
            <v>151503711.82544038</v>
          </cell>
          <cell r="Z109">
            <v>54094034.355520368</v>
          </cell>
          <cell r="AA109">
            <v>5937963.4037616802</v>
          </cell>
          <cell r="AB109"/>
          <cell r="AC109">
            <v>149.43663935919429</v>
          </cell>
          <cell r="AD109"/>
          <cell r="AE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303280</v>
          </cell>
          <cell r="F110">
            <v>0</v>
          </cell>
          <cell r="G110">
            <v>0</v>
          </cell>
          <cell r="H110">
            <v>0</v>
          </cell>
          <cell r="I110">
            <v>168975</v>
          </cell>
          <cell r="J110">
            <v>1902047</v>
          </cell>
          <cell r="K110">
            <v>1543291</v>
          </cell>
          <cell r="L110">
            <v>1745000</v>
          </cell>
          <cell r="M110">
            <v>12932</v>
          </cell>
          <cell r="N110">
            <v>19502</v>
          </cell>
          <cell r="O110">
            <v>291561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/>
          <cell r="U110">
            <v>4241588</v>
          </cell>
          <cell r="V110">
            <v>6.1878043015573452</v>
          </cell>
          <cell r="W110"/>
          <cell r="X110">
            <v>56727033.490920007</v>
          </cell>
          <cell r="Y110">
            <v>68547546</v>
          </cell>
          <cell r="Z110">
            <v>11820512.509079993</v>
          </cell>
          <cell r="AA110">
            <v>731430.18150297587</v>
          </cell>
          <cell r="AB110"/>
          <cell r="AC110">
            <v>119.54814423594348</v>
          </cell>
          <cell r="AD110"/>
          <cell r="AE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191845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X</v>
          </cell>
          <cell r="U111">
            <v>191845</v>
          </cell>
          <cell r="V111">
            <v>0</v>
          </cell>
          <cell r="W111"/>
          <cell r="X111">
            <v>1326002.28</v>
          </cell>
          <cell r="Y111">
            <v>1871839</v>
          </cell>
          <cell r="Z111">
            <v>545836.72</v>
          </cell>
          <cell r="AA111">
            <v>0</v>
          </cell>
          <cell r="AB111"/>
          <cell r="AC111">
            <v>0</v>
          </cell>
          <cell r="AD111" t="str">
            <v>fy12</v>
          </cell>
          <cell r="AE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486749</v>
          </cell>
          <cell r="K112">
            <v>195020</v>
          </cell>
          <cell r="L112">
            <v>246521</v>
          </cell>
          <cell r="M112">
            <v>0</v>
          </cell>
          <cell r="N112">
            <v>13652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/>
          <cell r="U112">
            <v>695421</v>
          </cell>
          <cell r="V112">
            <v>2.4719030376152946</v>
          </cell>
          <cell r="W112"/>
          <cell r="X112">
            <v>27651776.550000001</v>
          </cell>
          <cell r="Y112">
            <v>28133020.972816542</v>
          </cell>
          <cell r="Z112">
            <v>481244.42281654105</v>
          </cell>
          <cell r="AA112">
            <v>11895.89550595627</v>
          </cell>
          <cell r="AB112"/>
          <cell r="AC112">
            <v>101.69735397095339</v>
          </cell>
          <cell r="AD112"/>
          <cell r="AE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0</v>
          </cell>
          <cell r="AD113"/>
          <cell r="AE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24960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576337</v>
          </cell>
          <cell r="K114">
            <v>95188</v>
          </cell>
          <cell r="L114">
            <v>474965</v>
          </cell>
          <cell r="M114">
            <v>0</v>
          </cell>
          <cell r="N114">
            <v>73621</v>
          </cell>
          <cell r="O114">
            <v>1607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1246678</v>
          </cell>
          <cell r="V114">
            <v>7.2186431073914719</v>
          </cell>
          <cell r="W114"/>
          <cell r="X114">
            <v>12709129.820000002</v>
          </cell>
          <cell r="Y114">
            <v>17270254</v>
          </cell>
          <cell r="Z114">
            <v>4561124.1799999978</v>
          </cell>
          <cell r="AA114">
            <v>329251.27623913565</v>
          </cell>
          <cell r="AB114"/>
          <cell r="AC114">
            <v>133.29789658062415</v>
          </cell>
          <cell r="AD114"/>
          <cell r="AE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/>
          <cell r="U115">
            <v>0</v>
          </cell>
          <cell r="V115">
            <v>0</v>
          </cell>
          <cell r="W115"/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/>
          <cell r="AC115">
            <v>0</v>
          </cell>
          <cell r="AD115"/>
          <cell r="AE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639237</v>
          </cell>
          <cell r="E116">
            <v>3031095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2094420</v>
          </cell>
          <cell r="M116">
            <v>9924</v>
          </cell>
          <cell r="N116">
            <v>318493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6093169</v>
          </cell>
          <cell r="V116">
            <v>12.31517854324605</v>
          </cell>
          <cell r="W116"/>
          <cell r="X116">
            <v>34761401.33839</v>
          </cell>
          <cell r="Y116">
            <v>49476903.469999999</v>
          </cell>
          <cell r="Z116">
            <v>14715502.131609999</v>
          </cell>
          <cell r="AA116">
            <v>1812240.3610429498</v>
          </cell>
          <cell r="AB116"/>
          <cell r="AC116">
            <v>137.1195097831596</v>
          </cell>
          <cell r="AD116"/>
          <cell r="AE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/>
          <cell r="U117">
            <v>0</v>
          </cell>
          <cell r="V117">
            <v>0</v>
          </cell>
          <cell r="W117"/>
          <cell r="X117">
            <v>105367.36000000002</v>
          </cell>
          <cell r="Y117">
            <v>172780.4</v>
          </cell>
          <cell r="Z117">
            <v>67413.039999999979</v>
          </cell>
          <cell r="AA117">
            <v>0</v>
          </cell>
          <cell r="AB117"/>
          <cell r="AC117">
            <v>0</v>
          </cell>
          <cell r="AD117"/>
          <cell r="AE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/>
          <cell r="U118">
            <v>0</v>
          </cell>
          <cell r="V118">
            <v>0</v>
          </cell>
          <cell r="W118"/>
          <cell r="X118">
            <v>21496.61</v>
          </cell>
          <cell r="Y118">
            <v>152502</v>
          </cell>
          <cell r="Z118">
            <v>131005.39</v>
          </cell>
          <cell r="AA118">
            <v>0</v>
          </cell>
          <cell r="AB118"/>
          <cell r="AC118">
            <v>0</v>
          </cell>
          <cell r="AD118"/>
          <cell r="AE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100892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904306</v>
          </cell>
          <cell r="K119">
            <v>260335</v>
          </cell>
          <cell r="L119">
            <v>453488</v>
          </cell>
          <cell r="M119">
            <v>4643</v>
          </cell>
          <cell r="N119">
            <v>6794</v>
          </cell>
          <cell r="O119">
            <v>29746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/>
          <cell r="U119">
            <v>1306716</v>
          </cell>
          <cell r="V119">
            <v>3.7835195670079411</v>
          </cell>
          <cell r="W119"/>
          <cell r="X119">
            <v>29937376.269999996</v>
          </cell>
          <cell r="Y119">
            <v>34537048.820745729</v>
          </cell>
          <cell r="Z119">
            <v>4599672.5507457331</v>
          </cell>
          <cell r="AA119">
            <v>174029.51097575808</v>
          </cell>
          <cell r="AB119"/>
          <cell r="AC119">
            <v>114.78300235750744</v>
          </cell>
          <cell r="AD119"/>
          <cell r="AE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25750</v>
          </cell>
          <cell r="F120">
            <v>325649</v>
          </cell>
          <cell r="G120">
            <v>49367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53192</v>
          </cell>
          <cell r="O120">
            <v>20802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/>
          <cell r="U120">
            <v>474760</v>
          </cell>
          <cell r="V120">
            <v>4.9130036369431469</v>
          </cell>
          <cell r="W120"/>
          <cell r="X120">
            <v>7719354.0099999998</v>
          </cell>
          <cell r="Y120">
            <v>9663335</v>
          </cell>
          <cell r="Z120">
            <v>1943980.9900000002</v>
          </cell>
          <cell r="AA120">
            <v>95507.856740183415</v>
          </cell>
          <cell r="AB120"/>
          <cell r="AC120">
            <v>123.94595624018825</v>
          </cell>
          <cell r="AD120"/>
          <cell r="AE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>X</v>
          </cell>
          <cell r="U121">
            <v>0</v>
          </cell>
          <cell r="V121">
            <v>0</v>
          </cell>
          <cell r="W121"/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 t="str">
            <v>fy13</v>
          </cell>
          <cell r="AE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/>
          <cell r="U122">
            <v>0</v>
          </cell>
          <cell r="V122">
            <v>0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/>
          <cell r="AE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1093994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902027</v>
          </cell>
          <cell r="M123">
            <v>44671</v>
          </cell>
          <cell r="N123">
            <v>856325</v>
          </cell>
          <cell r="O123">
            <v>79774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2976791</v>
          </cell>
          <cell r="V123">
            <v>11.384529821846309</v>
          </cell>
          <cell r="W123"/>
          <cell r="X123">
            <v>20360058.930000003</v>
          </cell>
          <cell r="Y123">
            <v>26147685.030326821</v>
          </cell>
          <cell r="Z123">
            <v>5787626.1003268175</v>
          </cell>
          <cell r="AA123">
            <v>658894.01936866716</v>
          </cell>
          <cell r="AB123"/>
          <cell r="AC123">
            <v>125.19016324359013</v>
          </cell>
          <cell r="AD123"/>
          <cell r="AE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/>
          <cell r="U124">
            <v>0</v>
          </cell>
          <cell r="V124">
            <v>0</v>
          </cell>
          <cell r="W124"/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/>
          <cell r="AE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/>
          <cell r="U125">
            <v>0</v>
          </cell>
          <cell r="V125">
            <v>0</v>
          </cell>
          <cell r="W125"/>
          <cell r="X125">
            <v>118538.28</v>
          </cell>
          <cell r="Y125">
            <v>124025.9</v>
          </cell>
          <cell r="Z125">
            <v>5487.6199999999953</v>
          </cell>
          <cell r="AA125">
            <v>0</v>
          </cell>
          <cell r="AB125"/>
          <cell r="AC125">
            <v>0</v>
          </cell>
          <cell r="AD125"/>
          <cell r="AE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351968</v>
          </cell>
          <cell r="K126">
            <v>0</v>
          </cell>
          <cell r="L126">
            <v>149071</v>
          </cell>
          <cell r="M126">
            <v>0</v>
          </cell>
          <cell r="N126">
            <v>59000</v>
          </cell>
          <cell r="O126">
            <v>40604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/>
          <cell r="U126">
            <v>451572</v>
          </cell>
          <cell r="V126">
            <v>5.5974591250673766</v>
          </cell>
          <cell r="W126"/>
          <cell r="X126">
            <v>5790379.5499999998</v>
          </cell>
          <cell r="Y126">
            <v>8067446.1377967531</v>
          </cell>
          <cell r="Z126">
            <v>2277066.5877967533</v>
          </cell>
          <cell r="AA126">
            <v>127457.87150248972</v>
          </cell>
          <cell r="AB126"/>
          <cell r="AC126">
            <v>137.12379642357405</v>
          </cell>
          <cell r="AD126"/>
          <cell r="AE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1585611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122552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1708163</v>
          </cell>
          <cell r="V127">
            <v>22.450555470868728</v>
          </cell>
          <cell r="W127"/>
          <cell r="X127">
            <v>5481688.6299299989</v>
          </cell>
          <cell r="Y127">
            <v>7608555.6200000001</v>
          </cell>
          <cell r="Z127">
            <v>2126866.9900700012</v>
          </cell>
          <cell r="AA127">
            <v>477493.45339726174</v>
          </cell>
          <cell r="AB127"/>
          <cell r="AC127">
            <v>130.08878555537004</v>
          </cell>
          <cell r="AD127"/>
          <cell r="AE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/>
          <cell r="U128">
            <v>0</v>
          </cell>
          <cell r="V128">
            <v>0</v>
          </cell>
          <cell r="W128"/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/>
          <cell r="AE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/>
          <cell r="U129">
            <v>0</v>
          </cell>
          <cell r="V129">
            <v>0</v>
          </cell>
          <cell r="W129"/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/>
          <cell r="AE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/>
          <cell r="U130">
            <v>0</v>
          </cell>
          <cell r="V130">
            <v>0</v>
          </cell>
          <cell r="W130"/>
          <cell r="X130">
            <v>719680.2</v>
          </cell>
          <cell r="Y130">
            <v>1321687</v>
          </cell>
          <cell r="Z130">
            <v>602006.80000000005</v>
          </cell>
          <cell r="AA130">
            <v>0</v>
          </cell>
          <cell r="AB130"/>
          <cell r="AC130">
            <v>183.64920974621785</v>
          </cell>
          <cell r="AD130"/>
          <cell r="AE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90803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533536</v>
          </cell>
          <cell r="L131">
            <v>506135</v>
          </cell>
          <cell r="M131">
            <v>0</v>
          </cell>
          <cell r="N131">
            <v>0</v>
          </cell>
          <cell r="O131">
            <v>27355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/>
          <cell r="U131">
            <v>651694</v>
          </cell>
          <cell r="V131">
            <v>2.1323292123021438</v>
          </cell>
          <cell r="W131"/>
          <cell r="X131">
            <v>23962139.080309998</v>
          </cell>
          <cell r="Y131">
            <v>30562541.48</v>
          </cell>
          <cell r="Z131">
            <v>6600402.3996900022</v>
          </cell>
          <cell r="AA131">
            <v>140742.30849808161</v>
          </cell>
          <cell r="AB131"/>
          <cell r="AC131">
            <v>126.95777730670092</v>
          </cell>
          <cell r="AD131"/>
          <cell r="AE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/>
          <cell r="U132">
            <v>0</v>
          </cell>
          <cell r="V132">
            <v>0</v>
          </cell>
          <cell r="W132"/>
          <cell r="X132">
            <v>105367.36000000002</v>
          </cell>
          <cell r="Y132">
            <v>468284</v>
          </cell>
          <cell r="Z132">
            <v>362916.64</v>
          </cell>
          <cell r="AA132">
            <v>0</v>
          </cell>
          <cell r="AB132"/>
          <cell r="AC132">
            <v>0</v>
          </cell>
          <cell r="AD132"/>
          <cell r="AE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/>
          <cell r="U133">
            <v>0</v>
          </cell>
          <cell r="V133">
            <v>0</v>
          </cell>
          <cell r="W133"/>
          <cell r="X133">
            <v>13170.920000000002</v>
          </cell>
          <cell r="Y133">
            <v>13831</v>
          </cell>
          <cell r="Z133">
            <v>660.07999999999811</v>
          </cell>
          <cell r="AA133">
            <v>0</v>
          </cell>
          <cell r="AB133"/>
          <cell r="AC133">
            <v>0</v>
          </cell>
          <cell r="AD133"/>
          <cell r="AE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239402</v>
          </cell>
          <cell r="K134">
            <v>458258</v>
          </cell>
          <cell r="L134">
            <v>680285</v>
          </cell>
          <cell r="M134">
            <v>0</v>
          </cell>
          <cell r="N134">
            <v>0</v>
          </cell>
          <cell r="O134">
            <v>18710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1396655</v>
          </cell>
          <cell r="V134">
            <v>9.8996900213409802</v>
          </cell>
          <cell r="W134"/>
          <cell r="X134">
            <v>9175786.1101999991</v>
          </cell>
          <cell r="Y134">
            <v>14108068</v>
          </cell>
          <cell r="Z134">
            <v>4932281.8898000009</v>
          </cell>
          <cell r="AA134">
            <v>488280.61806893902</v>
          </cell>
          <cell r="AB134"/>
          <cell r="AC134">
            <v>148.43183154401359</v>
          </cell>
          <cell r="AD134"/>
          <cell r="AE134"/>
        </row>
        <row r="135">
          <cell r="A135">
            <v>126</v>
          </cell>
          <cell r="B135" t="str">
            <v>HARWICH</v>
          </cell>
          <cell r="C135">
            <v>0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>
            <v>0</v>
          </cell>
          <cell r="V135">
            <v>0</v>
          </cell>
          <cell r="W135"/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/>
          <cell r="AC135">
            <v>0</v>
          </cell>
          <cell r="AD135" t="str">
            <v>fy13</v>
          </cell>
          <cell r="AE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125664</v>
          </cell>
          <cell r="M136">
            <v>0</v>
          </cell>
          <cell r="N136">
            <v>35640</v>
          </cell>
          <cell r="O136">
            <v>8435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/>
          <cell r="U136">
            <v>55804</v>
          </cell>
          <cell r="V136">
            <v>1.1201693440549729</v>
          </cell>
          <cell r="W136"/>
          <cell r="X136">
            <v>3350319.81</v>
          </cell>
          <cell r="Y136">
            <v>4981746.7596454229</v>
          </cell>
          <cell r="Z136">
            <v>1631426.9496454229</v>
          </cell>
          <cell r="AA136">
            <v>18274.744560579187</v>
          </cell>
          <cell r="AB136"/>
          <cell r="AC136">
            <v>148.14920057094022</v>
          </cell>
          <cell r="AD136"/>
          <cell r="AE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663827</v>
          </cell>
          <cell r="I137">
            <v>0</v>
          </cell>
          <cell r="J137">
            <v>3165574</v>
          </cell>
          <cell r="K137">
            <v>1390272</v>
          </cell>
          <cell r="L137">
            <v>4567832</v>
          </cell>
          <cell r="M137">
            <v>15355</v>
          </cell>
          <cell r="N137">
            <v>115876</v>
          </cell>
          <cell r="O137">
            <v>222222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10140958</v>
          </cell>
          <cell r="V137">
            <v>11.017303105173189</v>
          </cell>
          <cell r="W137"/>
          <cell r="X137">
            <v>87808524.019999996</v>
          </cell>
          <cell r="Y137">
            <v>92045738.446083963</v>
          </cell>
          <cell r="Z137">
            <v>4237214.4260839671</v>
          </cell>
          <cell r="AA137">
            <v>466826.7565377953</v>
          </cell>
          <cell r="AB137"/>
          <cell r="AC137">
            <v>104.29387432669679</v>
          </cell>
          <cell r="AD137"/>
          <cell r="AE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/>
          <cell r="U138">
            <v>0</v>
          </cell>
          <cell r="V138">
            <v>0</v>
          </cell>
          <cell r="W138"/>
          <cell r="X138">
            <v>39512.76</v>
          </cell>
          <cell r="Y138">
            <v>64497</v>
          </cell>
          <cell r="Z138">
            <v>24984.239999999998</v>
          </cell>
          <cell r="AA138">
            <v>0</v>
          </cell>
          <cell r="AB138"/>
          <cell r="AC138">
            <v>0</v>
          </cell>
          <cell r="AD138"/>
          <cell r="AE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/>
          <cell r="U139">
            <v>0</v>
          </cell>
          <cell r="V139">
            <v>0</v>
          </cell>
          <cell r="W139"/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>
            <v>0</v>
          </cell>
          <cell r="AD139"/>
          <cell r="AE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102097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1936513</v>
          </cell>
          <cell r="K140">
            <v>1110836</v>
          </cell>
          <cell r="L140">
            <v>2626981</v>
          </cell>
          <cell r="M140">
            <v>18222</v>
          </cell>
          <cell r="N140">
            <v>679</v>
          </cell>
          <cell r="O140">
            <v>10986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/>
          <cell r="U140">
            <v>3179333</v>
          </cell>
          <cell r="V140">
            <v>6.3461270682933835</v>
          </cell>
          <cell r="W140"/>
          <cell r="X140">
            <v>40329887.992679983</v>
          </cell>
          <cell r="Y140">
            <v>50098792</v>
          </cell>
          <cell r="Z140">
            <v>9768904.0073200166</v>
          </cell>
          <cell r="AA140">
            <v>619947.06148413266</v>
          </cell>
          <cell r="AB140"/>
          <cell r="AC140">
            <v>122.68530214489178</v>
          </cell>
          <cell r="AD140"/>
          <cell r="AE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/>
          <cell r="U141">
            <v>0</v>
          </cell>
          <cell r="V141">
            <v>0</v>
          </cell>
          <cell r="W141"/>
          <cell r="X141">
            <v>222840.48</v>
          </cell>
          <cell r="Y141">
            <v>302660.59999999998</v>
          </cell>
          <cell r="Z141">
            <v>79820.119999999966</v>
          </cell>
          <cell r="AA141">
            <v>0</v>
          </cell>
          <cell r="AB141"/>
          <cell r="AC141">
            <v>0</v>
          </cell>
          <cell r="AD141"/>
          <cell r="AE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33500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732404</v>
          </cell>
          <cell r="K142">
            <v>1042438</v>
          </cell>
          <cell r="L142">
            <v>1120788</v>
          </cell>
          <cell r="M142">
            <v>15403</v>
          </cell>
          <cell r="N142">
            <v>23612</v>
          </cell>
          <cell r="O142">
            <v>20626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2988771</v>
          </cell>
          <cell r="V142">
            <v>18.049320456748102</v>
          </cell>
          <cell r="W142"/>
          <cell r="X142">
            <v>12499752.025560001</v>
          </cell>
          <cell r="Y142">
            <v>16558911.495654605</v>
          </cell>
          <cell r="Z142">
            <v>4059159.4700946044</v>
          </cell>
          <cell r="AA142">
            <v>732650.70060781331</v>
          </cell>
          <cell r="AB142"/>
          <cell r="AC142">
            <v>126.6125980954231</v>
          </cell>
          <cell r="AD142"/>
          <cell r="AE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X</v>
          </cell>
          <cell r="U143">
            <v>0</v>
          </cell>
          <cell r="V143">
            <v>0</v>
          </cell>
          <cell r="W143"/>
          <cell r="X143">
            <v>13170.920000000002</v>
          </cell>
          <cell r="Y143">
            <v>53329</v>
          </cell>
          <cell r="Z143">
            <v>40158.080000000002</v>
          </cell>
          <cell r="AA143">
            <v>0</v>
          </cell>
          <cell r="AB143"/>
          <cell r="AC143">
            <v>0</v>
          </cell>
          <cell r="AD143"/>
          <cell r="AE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116350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22500</v>
          </cell>
          <cell r="K144">
            <v>33203</v>
          </cell>
          <cell r="L144">
            <v>24000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/>
          <cell r="U144">
            <v>172053</v>
          </cell>
          <cell r="V144">
            <v>7.099820372105806</v>
          </cell>
          <cell r="W144"/>
          <cell r="X144">
            <v>1464807.0700000003</v>
          </cell>
          <cell r="Y144">
            <v>2423343</v>
          </cell>
          <cell r="Z144">
            <v>958535.9299999997</v>
          </cell>
          <cell r="AA144">
            <v>68054.32923209382</v>
          </cell>
          <cell r="AB144"/>
          <cell r="AC144">
            <v>160.79173285038183</v>
          </cell>
          <cell r="AD144"/>
          <cell r="AE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89798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1878695</v>
          </cell>
          <cell r="K145">
            <v>99140</v>
          </cell>
          <cell r="L145">
            <v>604848</v>
          </cell>
          <cell r="M145">
            <v>13984</v>
          </cell>
          <cell r="N145">
            <v>6678</v>
          </cell>
          <cell r="O145">
            <v>6360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/>
          <cell r="U145">
            <v>2094655</v>
          </cell>
          <cell r="V145">
            <v>6.3248350429798883</v>
          </cell>
          <cell r="W145"/>
          <cell r="X145">
            <v>24902897.913260002</v>
          </cell>
          <cell r="Y145">
            <v>33117938.82</v>
          </cell>
          <cell r="Z145">
            <v>8215040.9067399986</v>
          </cell>
          <cell r="AA145">
            <v>519587.7860646242</v>
          </cell>
          <cell r="AB145"/>
          <cell r="AC145">
            <v>130.90183780008104</v>
          </cell>
          <cell r="AD145"/>
          <cell r="AE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  <cell r="E146">
            <v>84000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2246250</v>
          </cell>
          <cell r="K146">
            <v>111300</v>
          </cell>
          <cell r="L146">
            <v>3553808</v>
          </cell>
          <cell r="M146">
            <v>24835</v>
          </cell>
          <cell r="N146">
            <v>462331</v>
          </cell>
          <cell r="O146">
            <v>837472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7319996</v>
          </cell>
          <cell r="V146">
            <v>8.9302881142747061</v>
          </cell>
          <cell r="W146"/>
          <cell r="X146">
            <v>80344375.670000002</v>
          </cell>
          <cell r="Y146">
            <v>81968195.273557648</v>
          </cell>
          <cell r="Z146">
            <v>1623819.6035576463</v>
          </cell>
          <cell r="AA146">
            <v>145011.76905377113</v>
          </cell>
          <cell r="AB146"/>
          <cell r="AC146">
            <v>101.840586627467</v>
          </cell>
          <cell r="AD146"/>
          <cell r="AE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65389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205811</v>
          </cell>
          <cell r="K147">
            <v>368290</v>
          </cell>
          <cell r="L147">
            <v>31270</v>
          </cell>
          <cell r="M147">
            <v>6360</v>
          </cell>
          <cell r="N147">
            <v>38076</v>
          </cell>
          <cell r="O147">
            <v>1818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/>
          <cell r="U147">
            <v>685744</v>
          </cell>
          <cell r="V147">
            <v>5.0518155422536957</v>
          </cell>
          <cell r="W147"/>
          <cell r="X147">
            <v>10041924.281359999</v>
          </cell>
          <cell r="Y147">
            <v>13574209</v>
          </cell>
          <cell r="Z147">
            <v>3532284.7186400015</v>
          </cell>
          <cell r="AA147">
            <v>178444.50841290783</v>
          </cell>
          <cell r="AB147"/>
          <cell r="AC147">
            <v>133.39838178677118</v>
          </cell>
          <cell r="AD147"/>
          <cell r="AE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4500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806341</v>
          </cell>
          <cell r="K148">
            <v>176872</v>
          </cell>
          <cell r="L148">
            <v>324911</v>
          </cell>
          <cell r="M148">
            <v>0</v>
          </cell>
          <cell r="N148">
            <v>15492</v>
          </cell>
          <cell r="O148">
            <v>11814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1339930</v>
          </cell>
          <cell r="V148">
            <v>2.9291635080873948</v>
          </cell>
          <cell r="W148"/>
          <cell r="X148">
            <v>33817637.171700001</v>
          </cell>
          <cell r="Y148">
            <v>45744459</v>
          </cell>
          <cell r="Z148">
            <v>11926821.828299999</v>
          </cell>
          <cell r="AA148">
            <v>349356.11266916542</v>
          </cell>
          <cell r="AB148"/>
          <cell r="AC148">
            <v>134.23499299152496</v>
          </cell>
          <cell r="AD148"/>
          <cell r="AE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/>
          <cell r="U149">
            <v>0</v>
          </cell>
          <cell r="V149">
            <v>0</v>
          </cell>
          <cell r="W149"/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/>
          <cell r="AC149">
            <v>0</v>
          </cell>
          <cell r="AD149"/>
          <cell r="AE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20000</v>
          </cell>
          <cell r="J150">
            <v>2204130.75</v>
          </cell>
          <cell r="K150">
            <v>1343096.92</v>
          </cell>
          <cell r="L150">
            <v>1386407</v>
          </cell>
          <cell r="M150">
            <v>594</v>
          </cell>
          <cell r="N150">
            <v>16937</v>
          </cell>
          <cell r="O150">
            <v>112032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5083197.67</v>
          </cell>
          <cell r="V150">
            <v>11.229868533268835</v>
          </cell>
          <cell r="W150"/>
          <cell r="X150">
            <v>27512651.906879999</v>
          </cell>
          <cell r="Y150">
            <v>45264979.326702431</v>
          </cell>
          <cell r="Z150">
            <v>17752327.419822432</v>
          </cell>
          <cell r="AA150">
            <v>1993563.0308414947</v>
          </cell>
          <cell r="AB150"/>
          <cell r="AC150">
            <v>157.27824581330233</v>
          </cell>
          <cell r="AD150"/>
          <cell r="AE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1265152</v>
          </cell>
          <cell r="K151">
            <v>0</v>
          </cell>
          <cell r="L151">
            <v>363996</v>
          </cell>
          <cell r="M151">
            <v>251</v>
          </cell>
          <cell r="N151">
            <v>3373</v>
          </cell>
          <cell r="O151">
            <v>41175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1673947</v>
          </cell>
          <cell r="V151">
            <v>9.4165807431678026</v>
          </cell>
          <cell r="W151"/>
          <cell r="X151">
            <v>10359200.878399998</v>
          </cell>
          <cell r="Y151">
            <v>17776590.523205906</v>
          </cell>
          <cell r="Z151">
            <v>7417389.6448059082</v>
          </cell>
          <cell r="AA151">
            <v>698464.48493851582</v>
          </cell>
          <cell r="AB151"/>
          <cell r="AC151">
            <v>164.85949291587772</v>
          </cell>
          <cell r="AD151"/>
          <cell r="AE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/>
          <cell r="U152">
            <v>0</v>
          </cell>
          <cell r="V152">
            <v>0</v>
          </cell>
          <cell r="W152"/>
          <cell r="X152">
            <v>328207.83999999997</v>
          </cell>
          <cell r="Y152">
            <v>470940</v>
          </cell>
          <cell r="Z152">
            <v>142732.16000000003</v>
          </cell>
          <cell r="AA152">
            <v>0</v>
          </cell>
          <cell r="AB152"/>
          <cell r="AC152">
            <v>0</v>
          </cell>
          <cell r="AD152"/>
          <cell r="AE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379265</v>
          </cell>
          <cell r="E153">
            <v>154140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882150</v>
          </cell>
          <cell r="K153">
            <v>339333</v>
          </cell>
          <cell r="L153">
            <v>0</v>
          </cell>
          <cell r="M153">
            <v>1655</v>
          </cell>
          <cell r="N153">
            <v>5278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/>
          <cell r="U153">
            <v>1382556</v>
          </cell>
          <cell r="V153">
            <v>5.166548939954863</v>
          </cell>
          <cell r="W153"/>
          <cell r="X153">
            <v>17848954.323200006</v>
          </cell>
          <cell r="Y153">
            <v>26759758.129999999</v>
          </cell>
          <cell r="Z153">
            <v>8910803.8067999929</v>
          </cell>
          <cell r="AA153">
            <v>460381.0396216826</v>
          </cell>
          <cell r="AB153"/>
          <cell r="AC153">
            <v>147.34407749699085</v>
          </cell>
          <cell r="AD153"/>
          <cell r="AE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2362443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280326</v>
          </cell>
          <cell r="M154">
            <v>0</v>
          </cell>
          <cell r="N154">
            <v>0</v>
          </cell>
          <cell r="O154">
            <v>6794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2649563</v>
          </cell>
          <cell r="V154">
            <v>19.441970567446671</v>
          </cell>
          <cell r="W154"/>
          <cell r="X154">
            <v>10429935.11328</v>
          </cell>
          <cell r="Y154">
            <v>13628057.870000001</v>
          </cell>
          <cell r="Z154">
            <v>3198122.7567200009</v>
          </cell>
          <cell r="AA154">
            <v>621778.0850723167</v>
          </cell>
          <cell r="AB154"/>
          <cell r="AC154">
            <v>124.70144486677901</v>
          </cell>
          <cell r="AD154"/>
          <cell r="AE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X</v>
          </cell>
          <cell r="U155">
            <v>0</v>
          </cell>
          <cell r="V155">
            <v>0</v>
          </cell>
          <cell r="W155"/>
          <cell r="X155">
            <v>105367.36000000002</v>
          </cell>
          <cell r="Y155">
            <v>711917</v>
          </cell>
          <cell r="Z155">
            <v>606549.64</v>
          </cell>
          <cell r="AA155">
            <v>0</v>
          </cell>
          <cell r="AB155"/>
          <cell r="AC155">
            <v>0</v>
          </cell>
          <cell r="AD155" t="str">
            <v>fy12</v>
          </cell>
          <cell r="AE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/>
          <cell r="U156">
            <v>0</v>
          </cell>
          <cell r="V156">
            <v>0</v>
          </cell>
          <cell r="W156"/>
          <cell r="X156">
            <v>26341.840000000004</v>
          </cell>
          <cell r="Y156">
            <v>26372</v>
          </cell>
          <cell r="Z156">
            <v>30.159999999996217</v>
          </cell>
          <cell r="AA156">
            <v>0</v>
          </cell>
          <cell r="AB156"/>
          <cell r="AC156">
            <v>0</v>
          </cell>
          <cell r="AD156"/>
          <cell r="AE156"/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433040</v>
          </cell>
          <cell r="M157">
            <v>5000</v>
          </cell>
          <cell r="N157">
            <v>11658</v>
          </cell>
          <cell r="O157">
            <v>1417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/>
          <cell r="U157">
            <v>18075</v>
          </cell>
          <cell r="V157">
            <v>0.53454018281314475</v>
          </cell>
          <cell r="W157"/>
          <cell r="X157">
            <v>1846691.1099999999</v>
          </cell>
          <cell r="Y157">
            <v>3381410.898779586</v>
          </cell>
          <cell r="Z157">
            <v>1534719.7887795861</v>
          </cell>
          <cell r="AA157">
            <v>8203.6939646119081</v>
          </cell>
          <cell r="AB157"/>
          <cell r="AC157">
            <v>182.66223227851975</v>
          </cell>
          <cell r="AD157"/>
          <cell r="AE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1778261</v>
          </cell>
          <cell r="F158">
            <v>0</v>
          </cell>
          <cell r="G158">
            <v>0</v>
          </cell>
          <cell r="H158">
            <v>0</v>
          </cell>
          <cell r="I158">
            <v>307850</v>
          </cell>
          <cell r="J158">
            <v>4725040</v>
          </cell>
          <cell r="K158">
            <v>1121070</v>
          </cell>
          <cell r="L158">
            <v>4921043</v>
          </cell>
          <cell r="M158">
            <v>139432</v>
          </cell>
          <cell r="N158">
            <v>74786</v>
          </cell>
          <cell r="O158">
            <v>1436478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/>
          <cell r="U158">
            <v>9582917</v>
          </cell>
          <cell r="V158">
            <v>5.1269187047167089</v>
          </cell>
          <cell r="W158"/>
          <cell r="X158">
            <v>185788081.69999999</v>
          </cell>
          <cell r="Y158">
            <v>186913769.30131194</v>
          </cell>
          <cell r="Z158">
            <v>1125687.6013119519</v>
          </cell>
          <cell r="AA158">
            <v>57713.088188339316</v>
          </cell>
          <cell r="AB158"/>
          <cell r="AC158">
            <v>100.57483478130105</v>
          </cell>
          <cell r="AD158"/>
          <cell r="AE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15000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141000</v>
          </cell>
          <cell r="K159">
            <v>0</v>
          </cell>
          <cell r="L159">
            <v>408801</v>
          </cell>
          <cell r="M159">
            <v>0</v>
          </cell>
          <cell r="N159">
            <v>66569</v>
          </cell>
          <cell r="O159">
            <v>1215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632585</v>
          </cell>
          <cell r="V159">
            <v>5.589810401744808</v>
          </cell>
          <cell r="W159"/>
          <cell r="X159">
            <v>6504171.9400000004</v>
          </cell>
          <cell r="Y159">
            <v>11316752.35</v>
          </cell>
          <cell r="Z159">
            <v>4812580.4099999992</v>
          </cell>
          <cell r="AA159">
            <v>269014.12035051291</v>
          </cell>
          <cell r="AB159"/>
          <cell r="AC159">
            <v>169.85618356284544</v>
          </cell>
          <cell r="AD159"/>
          <cell r="AE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596724</v>
          </cell>
          <cell r="K160">
            <v>0</v>
          </cell>
          <cell r="L160">
            <v>325503</v>
          </cell>
          <cell r="M160">
            <v>21786</v>
          </cell>
          <cell r="N160">
            <v>24499</v>
          </cell>
          <cell r="O160">
            <v>12611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981123</v>
          </cell>
          <cell r="V160">
            <v>5.1376172058542222</v>
          </cell>
          <cell r="W160"/>
          <cell r="X160">
            <v>15935660.719999999</v>
          </cell>
          <cell r="Y160">
            <v>19096849</v>
          </cell>
          <cell r="Z160">
            <v>3161188.2800000012</v>
          </cell>
          <cell r="AA160">
            <v>162409.75298272722</v>
          </cell>
          <cell r="AB160"/>
          <cell r="AC160">
            <v>118.81803697824506</v>
          </cell>
          <cell r="AD160"/>
          <cell r="AE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4000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9250</v>
          </cell>
          <cell r="K161">
            <v>0</v>
          </cell>
          <cell r="L161">
            <v>760689</v>
          </cell>
          <cell r="M161">
            <v>0</v>
          </cell>
          <cell r="N161">
            <v>32962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806901</v>
          </cell>
          <cell r="V161">
            <v>6.3020213734668342</v>
          </cell>
          <cell r="W161"/>
          <cell r="X161">
            <v>5241794.76</v>
          </cell>
          <cell r="Y161">
            <v>12803844.23</v>
          </cell>
          <cell r="Z161">
            <v>7562049.4700000007</v>
          </cell>
          <cell r="AA161">
            <v>476561.97387153551</v>
          </cell>
          <cell r="AB161"/>
          <cell r="AC161">
            <v>235.1729287494741</v>
          </cell>
          <cell r="AD161"/>
          <cell r="AE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941594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2469179</v>
          </cell>
          <cell r="K162">
            <v>898869</v>
          </cell>
          <cell r="L162">
            <v>0</v>
          </cell>
          <cell r="M162">
            <v>18596</v>
          </cell>
          <cell r="N162">
            <v>207332</v>
          </cell>
          <cell r="O162">
            <v>78169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4613739</v>
          </cell>
          <cell r="V162">
            <v>6.4592676011841741</v>
          </cell>
          <cell r="W162"/>
          <cell r="X162">
            <v>69488787.129999995</v>
          </cell>
          <cell r="Y162">
            <v>71428206.491308182</v>
          </cell>
          <cell r="Z162">
            <v>1939419.3613081872</v>
          </cell>
          <cell r="AA162">
            <v>125272.28645607278</v>
          </cell>
          <cell r="AB162"/>
          <cell r="AC162">
            <v>102.61070476227796</v>
          </cell>
          <cell r="AD162"/>
          <cell r="AE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36240</v>
          </cell>
          <cell r="M163">
            <v>0</v>
          </cell>
          <cell r="N163">
            <v>0</v>
          </cell>
          <cell r="O163">
            <v>6963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/>
          <cell r="U163">
            <v>6963</v>
          </cell>
          <cell r="V163">
            <v>0.31727960938491645</v>
          </cell>
          <cell r="W163"/>
          <cell r="X163">
            <v>997887.19000000006</v>
          </cell>
          <cell r="Y163">
            <v>2194594.2298336122</v>
          </cell>
          <cell r="Z163">
            <v>1196707.0398336123</v>
          </cell>
          <cell r="AA163">
            <v>3796.9074214658813</v>
          </cell>
          <cell r="AB163"/>
          <cell r="AC163">
            <v>219.54358612541625</v>
          </cell>
          <cell r="AD163"/>
          <cell r="AE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3984416</v>
          </cell>
          <cell r="K164">
            <v>2521588</v>
          </cell>
          <cell r="L164">
            <v>5683389</v>
          </cell>
          <cell r="M164">
            <v>10147</v>
          </cell>
          <cell r="N164">
            <v>0</v>
          </cell>
          <cell r="O164">
            <v>2785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12202325</v>
          </cell>
          <cell r="V164">
            <v>9.9428573896351438</v>
          </cell>
          <cell r="W164"/>
          <cell r="X164">
            <v>69116723.419239998</v>
          </cell>
          <cell r="Y164">
            <v>122724530</v>
          </cell>
          <cell r="Z164">
            <v>53607806.580760002</v>
          </cell>
          <cell r="AA164">
            <v>5330147.7580364114</v>
          </cell>
          <cell r="AB164"/>
          <cell r="AC164">
            <v>169.84946107743957</v>
          </cell>
          <cell r="AD164"/>
          <cell r="AE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/>
          <cell r="U165">
            <v>0</v>
          </cell>
          <cell r="V165">
            <v>0</v>
          </cell>
          <cell r="W165"/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>
            <v>0</v>
          </cell>
          <cell r="AD165"/>
          <cell r="AE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208306</v>
          </cell>
          <cell r="K166">
            <v>73405</v>
          </cell>
          <cell r="L166">
            <v>440938</v>
          </cell>
          <cell r="M166">
            <v>9941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732590</v>
          </cell>
          <cell r="V166">
            <v>5.5673085852474795</v>
          </cell>
          <cell r="W166"/>
          <cell r="X166">
            <v>6043300.8275599992</v>
          </cell>
          <cell r="Y166">
            <v>13158782</v>
          </cell>
          <cell r="Z166">
            <v>7115481.1724400008</v>
          </cell>
          <cell r="AA166">
            <v>396140.79419492016</v>
          </cell>
          <cell r="AB166"/>
          <cell r="AC166">
            <v>211.18659437905288</v>
          </cell>
          <cell r="AD166"/>
          <cell r="AE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992753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660203</v>
          </cell>
          <cell r="L167">
            <v>477956</v>
          </cell>
          <cell r="M167">
            <v>14553</v>
          </cell>
          <cell r="N167">
            <v>29234</v>
          </cell>
          <cell r="O167">
            <v>58107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2232806</v>
          </cell>
          <cell r="V167">
            <v>10.258155216361947</v>
          </cell>
          <cell r="W167"/>
          <cell r="X167">
            <v>14722352.576169997</v>
          </cell>
          <cell r="Y167">
            <v>21766155.345735393</v>
          </cell>
          <cell r="Z167">
            <v>7043802.769565396</v>
          </cell>
          <cell r="AA167">
            <v>722564.22123641998</v>
          </cell>
          <cell r="AB167"/>
          <cell r="AC167">
            <v>142.9363344996961</v>
          </cell>
          <cell r="AD167"/>
          <cell r="AE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6300</v>
          </cell>
          <cell r="F168">
            <v>0</v>
          </cell>
          <cell r="G168">
            <v>0</v>
          </cell>
          <cell r="H168">
            <v>0</v>
          </cell>
          <cell r="I168">
            <v>787675</v>
          </cell>
          <cell r="J168">
            <v>1203284</v>
          </cell>
          <cell r="K168">
            <v>318234</v>
          </cell>
          <cell r="L168">
            <v>860000</v>
          </cell>
          <cell r="M168">
            <v>0</v>
          </cell>
          <cell r="N168">
            <v>0</v>
          </cell>
          <cell r="O168">
            <v>11116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3186609</v>
          </cell>
          <cell r="V168">
            <v>8.1347462375707646</v>
          </cell>
          <cell r="W168"/>
          <cell r="X168">
            <v>25829656.509999998</v>
          </cell>
          <cell r="Y168">
            <v>39172813.840000004</v>
          </cell>
          <cell r="Z168">
            <v>13343157.330000006</v>
          </cell>
          <cell r="AA168">
            <v>1085431.9888753232</v>
          </cell>
          <cell r="AB168"/>
          <cell r="AC168">
            <v>147.45601373513847</v>
          </cell>
          <cell r="AD168"/>
          <cell r="AE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3829404</v>
          </cell>
          <cell r="K169">
            <v>3679232</v>
          </cell>
          <cell r="L169">
            <v>6944962</v>
          </cell>
          <cell r="M169">
            <v>70730</v>
          </cell>
          <cell r="N169">
            <v>186293</v>
          </cell>
          <cell r="O169">
            <v>1424975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16135596</v>
          </cell>
          <cell r="V169">
            <v>8.4343686465152778</v>
          </cell>
          <cell r="W169"/>
          <cell r="X169">
            <v>183238361.64999998</v>
          </cell>
          <cell r="Y169">
            <v>191307692.08987018</v>
          </cell>
          <cell r="Z169">
            <v>8069330.4398702085</v>
          </cell>
          <cell r="AA169">
            <v>680597.07660412625</v>
          </cell>
          <cell r="AB169"/>
          <cell r="AC169">
            <v>104.03230704353228</v>
          </cell>
          <cell r="AD169"/>
          <cell r="AE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55000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98315</v>
          </cell>
          <cell r="K170">
            <v>127365</v>
          </cell>
          <cell r="L170">
            <v>450728</v>
          </cell>
          <cell r="M170">
            <v>0</v>
          </cell>
          <cell r="N170">
            <v>15065</v>
          </cell>
          <cell r="O170">
            <v>41381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787854</v>
          </cell>
          <cell r="V170">
            <v>2.0983404809706694</v>
          </cell>
          <cell r="W170"/>
          <cell r="X170">
            <v>27123791.77</v>
          </cell>
          <cell r="Y170">
            <v>37546528.18</v>
          </cell>
          <cell r="Z170">
            <v>10422736.41</v>
          </cell>
          <cell r="AA170">
            <v>218704.49731589909</v>
          </cell>
          <cell r="AB170"/>
          <cell r="AC170">
            <v>137.62022654948331</v>
          </cell>
          <cell r="AD170"/>
          <cell r="AE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741203</v>
          </cell>
          <cell r="K171">
            <v>162757</v>
          </cell>
          <cell r="L171">
            <v>839696</v>
          </cell>
          <cell r="M171">
            <v>8947</v>
          </cell>
          <cell r="N171">
            <v>74858</v>
          </cell>
          <cell r="O171">
            <v>33432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1860893</v>
          </cell>
          <cell r="V171">
            <v>9.2638110278968941</v>
          </cell>
          <cell r="W171"/>
          <cell r="X171">
            <v>15538424.619999999</v>
          </cell>
          <cell r="Y171">
            <v>20087769.433078203</v>
          </cell>
          <cell r="Z171">
            <v>4549344.8130782042</v>
          </cell>
          <cell r="AA171">
            <v>421442.70649099402</v>
          </cell>
          <cell r="AB171"/>
          <cell r="AC171">
            <v>126.56576974524212</v>
          </cell>
          <cell r="AD171"/>
          <cell r="AE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4873829</v>
          </cell>
          <cell r="K172">
            <v>3600000</v>
          </cell>
          <cell r="L172">
            <v>7359841</v>
          </cell>
          <cell r="M172">
            <v>79557</v>
          </cell>
          <cell r="N172">
            <v>54411</v>
          </cell>
          <cell r="O172">
            <v>1208126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13495843.5</v>
          </cell>
          <cell r="V172">
            <v>6.8786579678249264</v>
          </cell>
          <cell r="W172"/>
          <cell r="X172">
            <v>192172422.52999997</v>
          </cell>
          <cell r="Y172">
            <v>196198787.07630333</v>
          </cell>
          <cell r="Z172">
            <v>4026364.5463033617</v>
          </cell>
          <cell r="AA172">
            <v>276959.84567797411</v>
          </cell>
          <cell r="AB172"/>
          <cell r="AC172">
            <v>101.95106282746687</v>
          </cell>
          <cell r="AD172"/>
          <cell r="AE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45000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216925</v>
          </cell>
          <cell r="K173">
            <v>181337</v>
          </cell>
          <cell r="L173">
            <v>1150800</v>
          </cell>
          <cell r="M173">
            <v>0</v>
          </cell>
          <cell r="N173">
            <v>0</v>
          </cell>
          <cell r="O173">
            <v>3574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/>
          <cell r="U173">
            <v>446836</v>
          </cell>
          <cell r="V173">
            <v>1.4929309168466722</v>
          </cell>
          <cell r="W173"/>
          <cell r="X173">
            <v>20021615.672320001</v>
          </cell>
          <cell r="Y173">
            <v>29930119</v>
          </cell>
          <cell r="Z173">
            <v>9908503.3276799992</v>
          </cell>
          <cell r="AA173">
            <v>147927.10957571605</v>
          </cell>
          <cell r="AB173"/>
          <cell r="AC173">
            <v>148.75019268099496</v>
          </cell>
          <cell r="AD173"/>
          <cell r="AE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200000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4065000</v>
          </cell>
          <cell r="K174">
            <v>2000000</v>
          </cell>
          <cell r="L174">
            <v>3435603</v>
          </cell>
          <cell r="M174">
            <v>18062</v>
          </cell>
          <cell r="N174">
            <v>2648</v>
          </cell>
          <cell r="O174">
            <v>677586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10398899</v>
          </cell>
          <cell r="V174">
            <v>11.62934944977785</v>
          </cell>
          <cell r="W174"/>
          <cell r="X174">
            <v>84148786.035580009</v>
          </cell>
          <cell r="Y174">
            <v>89419438.678907752</v>
          </cell>
          <cell r="Z174">
            <v>5270652.6433277428</v>
          </cell>
          <cell r="AA174">
            <v>612942.61417653656</v>
          </cell>
          <cell r="AB174"/>
          <cell r="AC174">
            <v>105.53508879757554</v>
          </cell>
          <cell r="AD174"/>
          <cell r="AE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X</v>
          </cell>
          <cell r="U175">
            <v>0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/>
          <cell r="AC175">
            <v>0</v>
          </cell>
          <cell r="AD175"/>
          <cell r="AE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21351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1446335</v>
          </cell>
          <cell r="K176">
            <v>865005</v>
          </cell>
          <cell r="L176">
            <v>1800000</v>
          </cell>
          <cell r="M176">
            <v>20658</v>
          </cell>
          <cell r="N176">
            <v>0</v>
          </cell>
          <cell r="O176">
            <v>114651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/>
          <cell r="U176">
            <v>2468000</v>
          </cell>
          <cell r="V176">
            <v>4.5702552998053561</v>
          </cell>
          <cell r="W176"/>
          <cell r="X176">
            <v>40048769.469539993</v>
          </cell>
          <cell r="Y176">
            <v>54001359.620000005</v>
          </cell>
          <cell r="Z176">
            <v>13952590.150460012</v>
          </cell>
          <cell r="AA176">
            <v>637668.99081151886</v>
          </cell>
          <cell r="AB176"/>
          <cell r="AC176">
            <v>133.24676721909137</v>
          </cell>
          <cell r="AD176"/>
          <cell r="AE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338000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19163</v>
          </cell>
          <cell r="L177">
            <v>2284884</v>
          </cell>
          <cell r="M177">
            <v>158</v>
          </cell>
          <cell r="N177">
            <v>1364</v>
          </cell>
          <cell r="O177">
            <v>175364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2818933</v>
          </cell>
          <cell r="V177">
            <v>6.1159098904046489</v>
          </cell>
          <cell r="W177"/>
          <cell r="X177">
            <v>30713624.370000001</v>
          </cell>
          <cell r="Y177">
            <v>46091800.737984553</v>
          </cell>
          <cell r="Z177">
            <v>15378176.367984552</v>
          </cell>
          <cell r="AA177">
            <v>940515.40945343766</v>
          </cell>
          <cell r="AB177"/>
          <cell r="AC177">
            <v>147.00735017334301</v>
          </cell>
          <cell r="AD177"/>
          <cell r="AE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438760</v>
          </cell>
          <cell r="K178">
            <v>90772</v>
          </cell>
          <cell r="L178">
            <v>112214</v>
          </cell>
          <cell r="M178">
            <v>0</v>
          </cell>
          <cell r="N178">
            <v>1496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/>
          <cell r="U178">
            <v>531028</v>
          </cell>
          <cell r="V178">
            <v>8.0110678698346387</v>
          </cell>
          <cell r="W178"/>
          <cell r="X178">
            <v>4098862.3900000006</v>
          </cell>
          <cell r="Y178">
            <v>6628679.3300000001</v>
          </cell>
          <cell r="Z178">
            <v>2529816.9399999995</v>
          </cell>
          <cell r="AA178">
            <v>202665.35204597379</v>
          </cell>
          <cell r="AB178"/>
          <cell r="AC178">
            <v>156.7755481040686</v>
          </cell>
          <cell r="AD178"/>
          <cell r="AE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54600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3279878</v>
          </cell>
          <cell r="K179">
            <v>625250</v>
          </cell>
          <cell r="L179">
            <v>1829323</v>
          </cell>
          <cell r="M179">
            <v>22968</v>
          </cell>
          <cell r="N179">
            <v>59513</v>
          </cell>
          <cell r="O179">
            <v>509625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6381157</v>
          </cell>
          <cell r="V179">
            <v>8.3013100975273417</v>
          </cell>
          <cell r="W179"/>
          <cell r="X179">
            <v>54854523.918049991</v>
          </cell>
          <cell r="Y179">
            <v>76869276.355556384</v>
          </cell>
          <cell r="Z179">
            <v>22014752.437506393</v>
          </cell>
          <cell r="AA179">
            <v>1827512.867040365</v>
          </cell>
          <cell r="AB179"/>
          <cell r="AC179">
            <v>136.80141240606659</v>
          </cell>
          <cell r="AD179"/>
          <cell r="AE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5850</v>
          </cell>
          <cell r="F180">
            <v>0</v>
          </cell>
          <cell r="G180">
            <v>0</v>
          </cell>
          <cell r="H180">
            <v>0</v>
          </cell>
          <cell r="I180">
            <v>74146</v>
          </cell>
          <cell r="J180">
            <v>1587643</v>
          </cell>
          <cell r="K180">
            <v>1000131</v>
          </cell>
          <cell r="L180">
            <v>0</v>
          </cell>
          <cell r="M180">
            <v>34365</v>
          </cell>
          <cell r="N180">
            <v>825</v>
          </cell>
          <cell r="O180">
            <v>20176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/>
          <cell r="U180">
            <v>2723136</v>
          </cell>
          <cell r="V180">
            <v>5.5319753208812497</v>
          </cell>
          <cell r="W180"/>
          <cell r="X180">
            <v>40243211.142080009</v>
          </cell>
          <cell r="Y180">
            <v>49225382.291947782</v>
          </cell>
          <cell r="Z180">
            <v>8982171.1498677731</v>
          </cell>
          <cell r="AA180">
            <v>496891.49129000073</v>
          </cell>
          <cell r="AB180"/>
          <cell r="AC180">
            <v>121.08499649448999</v>
          </cell>
          <cell r="AD180"/>
          <cell r="AE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641351</v>
          </cell>
          <cell r="K181">
            <v>622913</v>
          </cell>
          <cell r="L181">
            <v>972357</v>
          </cell>
          <cell r="M181">
            <v>22737</v>
          </cell>
          <cell r="N181">
            <v>34672</v>
          </cell>
          <cell r="O181">
            <v>61255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2355285</v>
          </cell>
          <cell r="V181">
            <v>8.5342995789025746</v>
          </cell>
          <cell r="W181"/>
          <cell r="X181">
            <v>16891753.790000003</v>
          </cell>
          <cell r="Y181">
            <v>27597871.134292498</v>
          </cell>
          <cell r="Z181">
            <v>10706117.344292495</v>
          </cell>
          <cell r="AA181">
            <v>913692.12743076996</v>
          </cell>
          <cell r="AB181"/>
          <cell r="AC181">
            <v>157.97163123854486</v>
          </cell>
          <cell r="AD181"/>
          <cell r="AE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327248.15999999997</v>
          </cell>
          <cell r="K182">
            <v>255044.18</v>
          </cell>
          <cell r="L182">
            <v>158710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/>
          <cell r="U182">
            <v>582292.34</v>
          </cell>
          <cell r="V182">
            <v>7.2770685767571246</v>
          </cell>
          <cell r="W182"/>
          <cell r="X182">
            <v>4517988.9499999983</v>
          </cell>
          <cell r="Y182">
            <v>8001743.2000000002</v>
          </cell>
          <cell r="Z182">
            <v>3483754.2500000019</v>
          </cell>
          <cell r="AA182">
            <v>253515.18581819098</v>
          </cell>
          <cell r="AB182"/>
          <cell r="AC182">
            <v>171.4972767735922</v>
          </cell>
          <cell r="AD182"/>
          <cell r="AE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990000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1224847</v>
          </cell>
          <cell r="M183">
            <v>0</v>
          </cell>
          <cell r="N183">
            <v>2109</v>
          </cell>
          <cell r="O183">
            <v>28236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/>
          <cell r="U183">
            <v>1020345</v>
          </cell>
          <cell r="V183">
            <v>5.0761952507278929</v>
          </cell>
          <cell r="W183"/>
          <cell r="X183">
            <v>14059518.789270002</v>
          </cell>
          <cell r="Y183">
            <v>20100586.159558959</v>
          </cell>
          <cell r="Z183">
            <v>6041067.3702889569</v>
          </cell>
          <cell r="AA183">
            <v>306656.37494388048</v>
          </cell>
          <cell r="AB183"/>
          <cell r="AC183">
            <v>140.78668040702419</v>
          </cell>
          <cell r="AD183"/>
          <cell r="AE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155371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859026</v>
          </cell>
          <cell r="K184">
            <v>260443</v>
          </cell>
          <cell r="L184">
            <v>597931</v>
          </cell>
          <cell r="M184">
            <v>0</v>
          </cell>
          <cell r="N184">
            <v>2214</v>
          </cell>
          <cell r="O184">
            <v>985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1875970</v>
          </cell>
          <cell r="V184">
            <v>5.3845835432572837</v>
          </cell>
          <cell r="W184"/>
          <cell r="X184">
            <v>23253777.20984</v>
          </cell>
          <cell r="Y184">
            <v>34839648.877750978</v>
          </cell>
          <cell r="Z184">
            <v>11585871.667910978</v>
          </cell>
          <cell r="AA184">
            <v>623850.93917324278</v>
          </cell>
          <cell r="AB184"/>
          <cell r="AC184">
            <v>147.14081772529875</v>
          </cell>
          <cell r="AD184"/>
          <cell r="AE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1200000</v>
          </cell>
          <cell r="K185">
            <v>0</v>
          </cell>
          <cell r="L185">
            <v>3306526</v>
          </cell>
          <cell r="M185">
            <v>48089</v>
          </cell>
          <cell r="N185">
            <v>4127</v>
          </cell>
          <cell r="O185">
            <v>319794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4878536</v>
          </cell>
          <cell r="V185">
            <v>6.748880989878189</v>
          </cell>
          <cell r="W185"/>
          <cell r="X185">
            <v>53575422.423319995</v>
          </cell>
          <cell r="Y185">
            <v>72286591.026226595</v>
          </cell>
          <cell r="Z185">
            <v>18711168.6029066</v>
          </cell>
          <cell r="AA185">
            <v>1262794.5008256198</v>
          </cell>
          <cell r="AB185"/>
          <cell r="AC185">
            <v>132.5678703272084</v>
          </cell>
          <cell r="AD185"/>
          <cell r="AE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38950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1027695</v>
          </cell>
          <cell r="K186">
            <v>97084</v>
          </cell>
          <cell r="L186">
            <v>265242</v>
          </cell>
          <cell r="M186">
            <v>18838</v>
          </cell>
          <cell r="N186">
            <v>69241</v>
          </cell>
          <cell r="O186">
            <v>10059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/>
          <cell r="U186">
            <v>1261867</v>
          </cell>
          <cell r="V186">
            <v>4.2670473914348896</v>
          </cell>
          <cell r="W186"/>
          <cell r="X186">
            <v>21801549.408149999</v>
          </cell>
          <cell r="Y186">
            <v>29572369</v>
          </cell>
          <cell r="Z186">
            <v>7770819.5918500014</v>
          </cell>
          <cell r="AA186">
            <v>331584.5546871468</v>
          </cell>
          <cell r="AB186"/>
          <cell r="AC186">
            <v>134.12250614803494</v>
          </cell>
          <cell r="AD186"/>
          <cell r="AE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495218</v>
          </cell>
          <cell r="K187">
            <v>283456</v>
          </cell>
          <cell r="L187">
            <v>2285491</v>
          </cell>
          <cell r="M187">
            <v>5282</v>
          </cell>
          <cell r="N187">
            <v>1001</v>
          </cell>
          <cell r="O187">
            <v>188833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3259281</v>
          </cell>
          <cell r="V187">
            <v>8.1851830288653034</v>
          </cell>
          <cell r="W187"/>
          <cell r="X187">
            <v>36017412.116479993</v>
          </cell>
          <cell r="Y187">
            <v>39819280.625809394</v>
          </cell>
          <cell r="Z187">
            <v>3801868.509329401</v>
          </cell>
          <cell r="AA187">
            <v>311189.89600540441</v>
          </cell>
          <cell r="AB187"/>
          <cell r="AC187">
            <v>109.69164192595284</v>
          </cell>
          <cell r="AD187"/>
          <cell r="AE187"/>
        </row>
        <row r="188">
          <cell r="A188">
            <v>179</v>
          </cell>
          <cell r="B188" t="str">
            <v>MENDON</v>
          </cell>
          <cell r="C188">
            <v>0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>
            <v>0</v>
          </cell>
          <cell r="V188">
            <v>0</v>
          </cell>
          <cell r="W188"/>
          <cell r="X188">
            <v>53506.747079999994</v>
          </cell>
          <cell r="Y188">
            <v>54931.75</v>
          </cell>
          <cell r="Z188">
            <v>1425.0029200000063</v>
          </cell>
          <cell r="AA188">
            <v>0</v>
          </cell>
          <cell r="AB188"/>
          <cell r="AC188">
            <v>0</v>
          </cell>
          <cell r="AD188"/>
          <cell r="AE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/>
          <cell r="U189">
            <v>0</v>
          </cell>
          <cell r="V189">
            <v>0</v>
          </cell>
          <cell r="W189"/>
          <cell r="X189">
            <v>52683.680000000008</v>
          </cell>
          <cell r="Y189">
            <v>75571.184999999983</v>
          </cell>
          <cell r="Z189">
            <v>22887.504999999976</v>
          </cell>
          <cell r="AA189">
            <v>0</v>
          </cell>
          <cell r="AB189"/>
          <cell r="AC189">
            <v>0</v>
          </cell>
          <cell r="AD189"/>
          <cell r="AE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44683</v>
          </cell>
          <cell r="F190">
            <v>0</v>
          </cell>
          <cell r="G190">
            <v>0</v>
          </cell>
          <cell r="H190">
            <v>0</v>
          </cell>
          <cell r="I190">
            <v>1161582</v>
          </cell>
          <cell r="J190">
            <v>2156199</v>
          </cell>
          <cell r="K190">
            <v>3036428</v>
          </cell>
          <cell r="L190">
            <v>927290</v>
          </cell>
          <cell r="M190">
            <v>4043</v>
          </cell>
          <cell r="N190">
            <v>3170</v>
          </cell>
          <cell r="O190">
            <v>60041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6929791</v>
          </cell>
          <cell r="V190">
            <v>8.5358907492316831</v>
          </cell>
          <cell r="W190"/>
          <cell r="X190">
            <v>76096298.539999992</v>
          </cell>
          <cell r="Y190">
            <v>81184157.618509248</v>
          </cell>
          <cell r="Z190">
            <v>5087859.0785092562</v>
          </cell>
          <cell r="AA190">
            <v>434294.09241641598</v>
          </cell>
          <cell r="AB190"/>
          <cell r="AC190">
            <v>106.11536313247443</v>
          </cell>
          <cell r="AD190"/>
          <cell r="AE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50000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217530</v>
          </cell>
          <cell r="K191">
            <v>582598</v>
          </cell>
          <cell r="L191">
            <v>1517016</v>
          </cell>
          <cell r="M191">
            <v>18748</v>
          </cell>
          <cell r="N191">
            <v>15143</v>
          </cell>
          <cell r="O191">
            <v>27772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2428807</v>
          </cell>
          <cell r="V191">
            <v>6.4253834813356114</v>
          </cell>
          <cell r="W191"/>
          <cell r="X191">
            <v>31055481.599999998</v>
          </cell>
          <cell r="Y191">
            <v>37800187.444923311</v>
          </cell>
          <cell r="Z191">
            <v>6744705.8449233137</v>
          </cell>
          <cell r="AA191">
            <v>433373.21522438008</v>
          </cell>
          <cell r="AB191"/>
          <cell r="AC191">
            <v>120.32276527213455</v>
          </cell>
          <cell r="AD191"/>
          <cell r="AE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>
            <v>0</v>
          </cell>
          <cell r="V192">
            <v>0</v>
          </cell>
          <cell r="W192"/>
          <cell r="X192">
            <v>26341.840000000004</v>
          </cell>
          <cell r="Y192">
            <v>36208</v>
          </cell>
          <cell r="Z192">
            <v>9866.1599999999962</v>
          </cell>
          <cell r="AA192">
            <v>0</v>
          </cell>
          <cell r="AB192"/>
          <cell r="AC192">
            <v>0</v>
          </cell>
          <cell r="AD192"/>
          <cell r="AE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180319</v>
          </cell>
          <cell r="E193">
            <v>37425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153377</v>
          </cell>
          <cell r="K193">
            <v>258458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629579</v>
          </cell>
          <cell r="V193">
            <v>5.8198588230421961</v>
          </cell>
          <cell r="W193"/>
          <cell r="X193">
            <v>6306838.4600999998</v>
          </cell>
          <cell r="Y193">
            <v>10817771</v>
          </cell>
          <cell r="Z193">
            <v>4510932.5399000002</v>
          </cell>
          <cell r="AA193">
            <v>262529.90542485157</v>
          </cell>
          <cell r="AB193"/>
          <cell r="AC193">
            <v>167.3618432016695</v>
          </cell>
          <cell r="AD193"/>
          <cell r="AE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1237287</v>
          </cell>
          <cell r="K194">
            <v>0</v>
          </cell>
          <cell r="L194">
            <v>1599156</v>
          </cell>
          <cell r="M194">
            <v>22079</v>
          </cell>
          <cell r="N194">
            <v>175612</v>
          </cell>
          <cell r="O194">
            <v>4634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/>
          <cell r="U194">
            <v>1439612</v>
          </cell>
          <cell r="V194">
            <v>2.735194560244091</v>
          </cell>
          <cell r="W194"/>
          <cell r="X194">
            <v>45013216.029600002</v>
          </cell>
          <cell r="Y194">
            <v>52632892.040832661</v>
          </cell>
          <cell r="Z194">
            <v>7619676.0112326592</v>
          </cell>
          <cell r="AA194">
            <v>208412.96376745965</v>
          </cell>
          <cell r="AB194"/>
          <cell r="AC194">
            <v>116.46463794675694</v>
          </cell>
          <cell r="AD194"/>
          <cell r="AE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34608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857950</v>
          </cell>
          <cell r="K195">
            <v>222012</v>
          </cell>
          <cell r="L195">
            <v>1020318</v>
          </cell>
          <cell r="M195">
            <v>0</v>
          </cell>
          <cell r="N195">
            <v>27366</v>
          </cell>
          <cell r="O195">
            <v>5630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2167884</v>
          </cell>
          <cell r="V195">
            <v>8.8050222505232725</v>
          </cell>
          <cell r="W195"/>
          <cell r="X195">
            <v>17429845.489999998</v>
          </cell>
          <cell r="Y195">
            <v>24620994</v>
          </cell>
          <cell r="Z195">
            <v>7191148.5100000016</v>
          </cell>
          <cell r="AA195">
            <v>633182.22637367295</v>
          </cell>
          <cell r="AB195"/>
          <cell r="AC195">
            <v>137.62492494491028</v>
          </cell>
          <cell r="AD195"/>
          <cell r="AE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28745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448569</v>
          </cell>
          <cell r="K196">
            <v>484888</v>
          </cell>
          <cell r="L196">
            <v>496896</v>
          </cell>
          <cell r="M196">
            <v>0</v>
          </cell>
          <cell r="N196">
            <v>15432</v>
          </cell>
          <cell r="O196">
            <v>2793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1477323</v>
          </cell>
          <cell r="V196">
            <v>8.7578764201847967</v>
          </cell>
          <cell r="W196"/>
          <cell r="X196">
            <v>11856222.087119998</v>
          </cell>
          <cell r="Y196">
            <v>16868507.034366529</v>
          </cell>
          <cell r="Z196">
            <v>5012284.947246531</v>
          </cell>
          <cell r="AA196">
            <v>438969.72150737594</v>
          </cell>
          <cell r="AB196"/>
          <cell r="AC196">
            <v>138.5731238174711</v>
          </cell>
          <cell r="AD196"/>
          <cell r="AE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/>
          <cell r="U197">
            <v>0</v>
          </cell>
          <cell r="V197">
            <v>0</v>
          </cell>
          <cell r="W197"/>
          <cell r="X197">
            <v>118538.28</v>
          </cell>
          <cell r="Y197">
            <v>119000</v>
          </cell>
          <cell r="Z197">
            <v>461.72000000000116</v>
          </cell>
          <cell r="AA197">
            <v>0</v>
          </cell>
          <cell r="AB197"/>
          <cell r="AC197">
            <v>0</v>
          </cell>
          <cell r="AD197"/>
          <cell r="AE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2200000</v>
          </cell>
          <cell r="K198">
            <v>800000</v>
          </cell>
          <cell r="L198">
            <v>1027913</v>
          </cell>
          <cell r="M198">
            <v>22607</v>
          </cell>
          <cell r="N198">
            <v>0</v>
          </cell>
          <cell r="O198">
            <v>5091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/>
          <cell r="U198">
            <v>3027698</v>
          </cell>
          <cell r="V198">
            <v>5.8448386114421043</v>
          </cell>
          <cell r="W198"/>
          <cell r="X198">
            <v>37238061.294160001</v>
          </cell>
          <cell r="Y198">
            <v>51801225</v>
          </cell>
          <cell r="Z198">
            <v>14563163.705839999</v>
          </cell>
          <cell r="AA198">
            <v>851193.4153264591</v>
          </cell>
          <cell r="AB198"/>
          <cell r="AC198">
            <v>136.8224601764216</v>
          </cell>
          <cell r="AD198"/>
          <cell r="AE198"/>
        </row>
        <row r="199">
          <cell r="A199">
            <v>190</v>
          </cell>
          <cell r="B199" t="str">
            <v>MONROE</v>
          </cell>
          <cell r="C199">
            <v>0</v>
          </cell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 t="str">
            <v>X</v>
          </cell>
          <cell r="U199">
            <v>0</v>
          </cell>
          <cell r="V199">
            <v>0</v>
          </cell>
          <cell r="W199"/>
          <cell r="X199">
            <v>64197.68</v>
          </cell>
          <cell r="Y199">
            <v>176161</v>
          </cell>
          <cell r="Z199">
            <v>111963.32</v>
          </cell>
          <cell r="AA199">
            <v>0</v>
          </cell>
          <cell r="AB199"/>
          <cell r="AC199">
            <v>0</v>
          </cell>
          <cell r="AD199"/>
          <cell r="AE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16500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1034012</v>
          </cell>
          <cell r="K200">
            <v>77000</v>
          </cell>
          <cell r="L200">
            <v>551000</v>
          </cell>
          <cell r="M200">
            <v>0</v>
          </cell>
          <cell r="N200">
            <v>7584</v>
          </cell>
          <cell r="O200">
            <v>3844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1689940</v>
          </cell>
          <cell r="V200">
            <v>12.433277281050307</v>
          </cell>
          <cell r="W200"/>
          <cell r="X200">
            <v>10115062.609999999</v>
          </cell>
          <cell r="Y200">
            <v>13592072</v>
          </cell>
          <cell r="Z200">
            <v>3477009.3900000006</v>
          </cell>
          <cell r="AA200">
            <v>432306.21854685596</v>
          </cell>
          <cell r="AB200"/>
          <cell r="AC200">
            <v>130.10068537235821</v>
          </cell>
          <cell r="AD200"/>
          <cell r="AE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7791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/>
          <cell r="U201">
            <v>0</v>
          </cell>
          <cell r="V201">
            <v>0</v>
          </cell>
          <cell r="W201"/>
          <cell r="X201">
            <v>0</v>
          </cell>
          <cell r="Y201">
            <v>65930</v>
          </cell>
          <cell r="Z201">
            <v>65930</v>
          </cell>
          <cell r="AA201">
            <v>0</v>
          </cell>
          <cell r="AB201"/>
          <cell r="AC201">
            <v>0</v>
          </cell>
          <cell r="AD201"/>
          <cell r="AE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/>
          <cell r="U202">
            <v>0</v>
          </cell>
          <cell r="V202">
            <v>0</v>
          </cell>
          <cell r="W202"/>
          <cell r="X202">
            <v>0</v>
          </cell>
          <cell r="Y202">
            <v>1260</v>
          </cell>
          <cell r="Z202">
            <v>1260</v>
          </cell>
          <cell r="AA202">
            <v>0</v>
          </cell>
          <cell r="AB202"/>
          <cell r="AC202">
            <v>0</v>
          </cell>
          <cell r="AD202"/>
          <cell r="AE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/>
          <cell r="U203">
            <v>0</v>
          </cell>
          <cell r="V203">
            <v>0</v>
          </cell>
          <cell r="W203"/>
          <cell r="X203">
            <v>65854.600000000006</v>
          </cell>
          <cell r="Y203">
            <v>76484</v>
          </cell>
          <cell r="Z203">
            <v>10629.399999999994</v>
          </cell>
          <cell r="AA203">
            <v>0</v>
          </cell>
          <cell r="AB203"/>
          <cell r="AC203">
            <v>0</v>
          </cell>
          <cell r="AD203"/>
          <cell r="AE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>
            <v>0</v>
          </cell>
          <cell r="V204">
            <v>0</v>
          </cell>
          <cell r="W204"/>
          <cell r="X204">
            <v>57421.64</v>
          </cell>
          <cell r="Y204">
            <v>90092.800000000003</v>
          </cell>
          <cell r="Z204">
            <v>32671.160000000003</v>
          </cell>
          <cell r="AA204">
            <v>0</v>
          </cell>
          <cell r="AB204"/>
          <cell r="AC204">
            <v>0</v>
          </cell>
          <cell r="AD204"/>
          <cell r="AE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325359</v>
          </cell>
          <cell r="K205">
            <v>10000</v>
          </cell>
          <cell r="L205">
            <v>65465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/>
          <cell r="U205">
            <v>335359</v>
          </cell>
          <cell r="V205">
            <v>8.5010902701061166</v>
          </cell>
          <cell r="W205"/>
          <cell r="X205">
            <v>2541982.4700000002</v>
          </cell>
          <cell r="Y205">
            <v>3944894</v>
          </cell>
          <cell r="Z205">
            <v>1402911.5299999998</v>
          </cell>
          <cell r="AA205">
            <v>119262.77557502684</v>
          </cell>
          <cell r="AB205"/>
          <cell r="AC205">
            <v>150.49793889510863</v>
          </cell>
          <cell r="AD205"/>
          <cell r="AE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650000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1077225</v>
          </cell>
          <cell r="M206">
            <v>21565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/>
          <cell r="U206">
            <v>671565</v>
          </cell>
          <cell r="V206">
            <v>2.1361715571301083</v>
          </cell>
          <cell r="W206"/>
          <cell r="X206">
            <v>15743715.589999998</v>
          </cell>
          <cell r="Y206">
            <v>31437784</v>
          </cell>
          <cell r="Z206">
            <v>15694068.410000002</v>
          </cell>
          <cell r="AA206">
            <v>335252.22553096147</v>
          </cell>
          <cell r="AB206"/>
          <cell r="AC206">
            <v>197.5552187580457</v>
          </cell>
          <cell r="AD206"/>
          <cell r="AE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3973970</v>
          </cell>
          <cell r="K207">
            <v>617202</v>
          </cell>
          <cell r="L207">
            <v>2009419</v>
          </cell>
          <cell r="M207">
            <v>0</v>
          </cell>
          <cell r="N207">
            <v>9730</v>
          </cell>
          <cell r="O207">
            <v>32917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6643238</v>
          </cell>
          <cell r="V207">
            <v>9.4440250172543116</v>
          </cell>
          <cell r="W207"/>
          <cell r="X207">
            <v>52558195.004939988</v>
          </cell>
          <cell r="Y207">
            <v>70343291</v>
          </cell>
          <cell r="Z207">
            <v>17785095.995060012</v>
          </cell>
          <cell r="AA207">
            <v>1679628.9151161623</v>
          </cell>
          <cell r="AB207"/>
          <cell r="AC207">
            <v>130.64311298824109</v>
          </cell>
          <cell r="AD207"/>
          <cell r="AE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1505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3177034</v>
          </cell>
          <cell r="K208">
            <v>721057</v>
          </cell>
          <cell r="L208">
            <v>1675294</v>
          </cell>
          <cell r="M208">
            <v>33072</v>
          </cell>
          <cell r="N208">
            <v>125</v>
          </cell>
          <cell r="O208">
            <v>2109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5610196</v>
          </cell>
          <cell r="V208">
            <v>6.4772556228667577</v>
          </cell>
          <cell r="W208"/>
          <cell r="X208">
            <v>52228570.584080003</v>
          </cell>
          <cell r="Y208">
            <v>86613781</v>
          </cell>
          <cell r="Z208">
            <v>34385210.415919997</v>
          </cell>
          <cell r="AA208">
            <v>2227217.9750997443</v>
          </cell>
          <cell r="AB208"/>
          <cell r="AC208">
            <v>161.5716495419893</v>
          </cell>
          <cell r="AD208"/>
          <cell r="AE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/>
          <cell r="U209">
            <v>0</v>
          </cell>
          <cell r="V209">
            <v>0</v>
          </cell>
          <cell r="W209"/>
          <cell r="X209">
            <v>232405.55000000002</v>
          </cell>
          <cell r="Y209">
            <v>395552</v>
          </cell>
          <cell r="Z209">
            <v>163146.44999999998</v>
          </cell>
          <cell r="AA209">
            <v>0</v>
          </cell>
          <cell r="AB209"/>
          <cell r="AC209">
            <v>0</v>
          </cell>
          <cell r="AD209"/>
          <cell r="AE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1022000</v>
          </cell>
          <cell r="J210">
            <v>1362000</v>
          </cell>
          <cell r="K210">
            <v>1390000</v>
          </cell>
          <cell r="L210">
            <v>9717000</v>
          </cell>
          <cell r="M210">
            <v>51181</v>
          </cell>
          <cell r="N210">
            <v>42566</v>
          </cell>
          <cell r="O210">
            <v>930540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14515287</v>
          </cell>
          <cell r="V210">
            <v>9.0608499698855329</v>
          </cell>
          <cell r="W210"/>
          <cell r="X210">
            <v>157744521.90000004</v>
          </cell>
          <cell r="Y210">
            <v>160197851.72740668</v>
          </cell>
          <cell r="Z210">
            <v>2453329.8274066448</v>
          </cell>
          <cell r="AA210">
            <v>222292.53492776779</v>
          </cell>
          <cell r="AB210"/>
          <cell r="AC210">
            <v>101.41433582961012</v>
          </cell>
          <cell r="AD210"/>
          <cell r="AE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/>
          <cell r="U211">
            <v>0</v>
          </cell>
          <cell r="V211">
            <v>0</v>
          </cell>
          <cell r="W211"/>
          <cell r="X211">
            <v>0</v>
          </cell>
          <cell r="Y211">
            <v>660</v>
          </cell>
          <cell r="Z211">
            <v>660</v>
          </cell>
          <cell r="AA211">
            <v>0</v>
          </cell>
          <cell r="AB211"/>
          <cell r="AC211">
            <v>0</v>
          </cell>
          <cell r="AD211"/>
          <cell r="AE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X</v>
          </cell>
          <cell r="U212">
            <v>0</v>
          </cell>
          <cell r="V212">
            <v>0</v>
          </cell>
          <cell r="W212"/>
          <cell r="X212">
            <v>53983.259600000005</v>
          </cell>
          <cell r="Y212">
            <v>64584</v>
          </cell>
          <cell r="Z212">
            <v>10600.740399999995</v>
          </cell>
          <cell r="AA212">
            <v>0</v>
          </cell>
          <cell r="AB212"/>
          <cell r="AC212">
            <v>0</v>
          </cell>
          <cell r="AD212"/>
          <cell r="AE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1305046</v>
          </cell>
          <cell r="K213">
            <v>0</v>
          </cell>
          <cell r="L213">
            <v>560000</v>
          </cell>
          <cell r="M213">
            <v>0</v>
          </cell>
          <cell r="N213">
            <v>55457</v>
          </cell>
          <cell r="O213">
            <v>141318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2061821</v>
          </cell>
          <cell r="V213">
            <v>5.7802864330524049</v>
          </cell>
          <cell r="W213"/>
          <cell r="X213">
            <v>22075387.820000004</v>
          </cell>
          <cell r="Y213">
            <v>35669875.946116582</v>
          </cell>
          <cell r="Z213">
            <v>13594488.126116578</v>
          </cell>
          <cell r="AA213">
            <v>785800.35279683664</v>
          </cell>
          <cell r="AB213"/>
          <cell r="AC213">
            <v>158.0224813161164</v>
          </cell>
          <cell r="AD213"/>
          <cell r="AE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/>
          <cell r="U214">
            <v>0</v>
          </cell>
          <cell r="V214">
            <v>0</v>
          </cell>
          <cell r="W214"/>
          <cell r="X214">
            <v>13170.920000000002</v>
          </cell>
          <cell r="Y214">
            <v>13171</v>
          </cell>
          <cell r="Z214">
            <v>7.9999999998108251E-2</v>
          </cell>
          <cell r="AA214">
            <v>0</v>
          </cell>
          <cell r="AB214"/>
          <cell r="AC214">
            <v>0</v>
          </cell>
          <cell r="AD214"/>
          <cell r="AE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/>
          <cell r="U215">
            <v>0</v>
          </cell>
          <cell r="V215">
            <v>0</v>
          </cell>
          <cell r="W215"/>
          <cell r="X215">
            <v>0</v>
          </cell>
          <cell r="Y215">
            <v>6859</v>
          </cell>
          <cell r="Z215">
            <v>6859</v>
          </cell>
          <cell r="AA215">
            <v>0</v>
          </cell>
          <cell r="AB215"/>
          <cell r="AC215">
            <v>0</v>
          </cell>
          <cell r="AD215"/>
          <cell r="AE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1187340</v>
          </cell>
          <cell r="E216">
            <v>12346</v>
          </cell>
          <cell r="F216">
            <v>0</v>
          </cell>
          <cell r="G216">
            <v>0</v>
          </cell>
          <cell r="H216">
            <v>0</v>
          </cell>
          <cell r="I216">
            <v>204927</v>
          </cell>
          <cell r="J216">
            <v>7665062</v>
          </cell>
          <cell r="K216">
            <v>709094</v>
          </cell>
          <cell r="L216">
            <v>2213427</v>
          </cell>
          <cell r="M216">
            <v>93044</v>
          </cell>
          <cell r="N216">
            <v>0</v>
          </cell>
          <cell r="O216">
            <v>7079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12092319</v>
          </cell>
          <cell r="V216">
            <v>5.5898817424106007</v>
          </cell>
          <cell r="W216"/>
          <cell r="X216">
            <v>126430397.79993999</v>
          </cell>
          <cell r="Y216">
            <v>216325130.96395606</v>
          </cell>
          <cell r="Z216">
            <v>89894733.164016068</v>
          </cell>
          <cell r="AA216">
            <v>5025009.2765240623</v>
          </cell>
          <cell r="AB216"/>
          <cell r="AC216">
            <v>167.12762544794612</v>
          </cell>
          <cell r="AD216"/>
          <cell r="AE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162000</v>
          </cell>
          <cell r="K217">
            <v>58284</v>
          </cell>
          <cell r="L217">
            <v>182989</v>
          </cell>
          <cell r="M217">
            <v>0</v>
          </cell>
          <cell r="N217">
            <v>0</v>
          </cell>
          <cell r="O217">
            <v>3223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406496</v>
          </cell>
          <cell r="V217">
            <v>3.2107631209935659</v>
          </cell>
          <cell r="W217"/>
          <cell r="X217">
            <v>7797859.3176300004</v>
          </cell>
          <cell r="Y217">
            <v>12660417</v>
          </cell>
          <cell r="Z217">
            <v>4862557.6823699996</v>
          </cell>
          <cell r="AA217">
            <v>156125.20880257539</v>
          </cell>
          <cell r="AB217"/>
          <cell r="AC217">
            <v>160.35544220356425</v>
          </cell>
          <cell r="AD217"/>
          <cell r="AE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995594</v>
          </cell>
          <cell r="M218">
            <v>16588</v>
          </cell>
          <cell r="N218">
            <v>81431</v>
          </cell>
          <cell r="O218">
            <v>57910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/>
          <cell r="U218">
            <v>1008906</v>
          </cell>
          <cell r="V218">
            <v>5.0321705979161147</v>
          </cell>
          <cell r="W218"/>
          <cell r="X218">
            <v>16484834.819999997</v>
          </cell>
          <cell r="Y218">
            <v>20049121.554380544</v>
          </cell>
          <cell r="Z218">
            <v>3564286.734380547</v>
          </cell>
          <cell r="AA218">
            <v>179360.98907292233</v>
          </cell>
          <cell r="AB218"/>
          <cell r="AC218">
            <v>120.5335739318474</v>
          </cell>
          <cell r="AD218"/>
          <cell r="AE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41000</v>
          </cell>
          <cell r="F219">
            <v>0</v>
          </cell>
          <cell r="G219">
            <v>0</v>
          </cell>
          <cell r="H219">
            <v>0</v>
          </cell>
          <cell r="I219">
            <v>114000</v>
          </cell>
          <cell r="J219">
            <v>840755</v>
          </cell>
          <cell r="K219">
            <v>376700</v>
          </cell>
          <cell r="L219">
            <v>1805540</v>
          </cell>
          <cell r="M219">
            <v>9421</v>
          </cell>
          <cell r="N219">
            <v>200786</v>
          </cell>
          <cell r="O219">
            <v>173656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2659088</v>
          </cell>
          <cell r="V219">
            <v>7.2067830770349648</v>
          </cell>
          <cell r="W219"/>
          <cell r="X219">
            <v>27410585.139999997</v>
          </cell>
          <cell r="Y219">
            <v>36897017.317940556</v>
          </cell>
          <cell r="Z219">
            <v>9486432.1779405586</v>
          </cell>
          <cell r="AA219">
            <v>683666.58881421958</v>
          </cell>
          <cell r="AB219"/>
          <cell r="AC219">
            <v>132.11447528086714</v>
          </cell>
          <cell r="AD219"/>
          <cell r="AE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1296135.1399999999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2012924</v>
          </cell>
          <cell r="K220">
            <v>668889</v>
          </cell>
          <cell r="L220">
            <v>2198375</v>
          </cell>
          <cell r="M220">
            <v>18375</v>
          </cell>
          <cell r="N220">
            <v>0</v>
          </cell>
          <cell r="O220">
            <v>4662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X</v>
          </cell>
          <cell r="U220">
            <v>6199360.1399999997</v>
          </cell>
          <cell r="V220">
            <v>11.532697309307578</v>
          </cell>
          <cell r="W220"/>
          <cell r="X220">
            <v>44605186.620000005</v>
          </cell>
          <cell r="Y220">
            <v>53754641.899746597</v>
          </cell>
          <cell r="Z220">
            <v>9149455.279746592</v>
          </cell>
          <cell r="AA220">
            <v>1055178.9828636353</v>
          </cell>
          <cell r="AB220"/>
          <cell r="AC220">
            <v>118.14649127205683</v>
          </cell>
          <cell r="AD220"/>
          <cell r="AE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2099243</v>
          </cell>
          <cell r="M221">
            <v>23390</v>
          </cell>
          <cell r="N221">
            <v>2507</v>
          </cell>
          <cell r="O221">
            <v>94087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3120782</v>
          </cell>
          <cell r="V221">
            <v>6.506439974525442</v>
          </cell>
          <cell r="W221"/>
          <cell r="X221">
            <v>41721975.079999998</v>
          </cell>
          <cell r="Y221">
            <v>47964509.197329819</v>
          </cell>
          <cell r="Z221">
            <v>6242534.117329821</v>
          </cell>
          <cell r="AA221">
            <v>406166.73523333645</v>
          </cell>
          <cell r="AB221"/>
          <cell r="AC221">
            <v>113.98871307244087</v>
          </cell>
          <cell r="AD221"/>
          <cell r="AE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958701</v>
          </cell>
          <cell r="K222">
            <v>107540</v>
          </cell>
          <cell r="L222">
            <v>559123</v>
          </cell>
          <cell r="M222">
            <v>0</v>
          </cell>
          <cell r="N222">
            <v>0</v>
          </cell>
          <cell r="O222">
            <v>1001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1626365</v>
          </cell>
          <cell r="V222">
            <v>6.1394322088324644</v>
          </cell>
          <cell r="W222"/>
          <cell r="X222">
            <v>15196910.26</v>
          </cell>
          <cell r="Y222">
            <v>26490479</v>
          </cell>
          <cell r="Z222">
            <v>11293568.74</v>
          </cell>
          <cell r="AA222">
            <v>693360.99675019481</v>
          </cell>
          <cell r="AB222"/>
          <cell r="AC222">
            <v>169.7523875701942</v>
          </cell>
          <cell r="AD222"/>
          <cell r="AE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31501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765783</v>
          </cell>
          <cell r="K223">
            <v>378095</v>
          </cell>
          <cell r="L223">
            <v>1146516</v>
          </cell>
          <cell r="M223">
            <v>0</v>
          </cell>
          <cell r="N223">
            <v>251872</v>
          </cell>
          <cell r="O223">
            <v>838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2574605</v>
          </cell>
          <cell r="V223">
            <v>9.3922093623457279</v>
          </cell>
          <cell r="W223"/>
          <cell r="X223">
            <v>23427188.930000003</v>
          </cell>
          <cell r="Y223">
            <v>27412133.829999998</v>
          </cell>
          <cell r="Z223">
            <v>3984944.8999999948</v>
          </cell>
          <cell r="AA223">
            <v>374274.36798211816</v>
          </cell>
          <cell r="AB223"/>
          <cell r="AC223">
            <v>115.41230807847451</v>
          </cell>
          <cell r="AD223"/>
          <cell r="AE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  <cell r="E224">
            <v>293308.08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420000</v>
          </cell>
          <cell r="M224">
            <v>0</v>
          </cell>
          <cell r="N224">
            <v>87599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800907.08000000007</v>
          </cell>
          <cell r="V224">
            <v>10.324010687587556</v>
          </cell>
          <cell r="W224"/>
          <cell r="X224">
            <v>6192391.8499999996</v>
          </cell>
          <cell r="Y224">
            <v>7757712.6199890682</v>
          </cell>
          <cell r="Z224">
            <v>1565320.7699890686</v>
          </cell>
          <cell r="AA224">
            <v>161603.88358869927</v>
          </cell>
          <cell r="AB224"/>
          <cell r="AC224">
            <v>122.66841182539778</v>
          </cell>
          <cell r="AD224"/>
          <cell r="AE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/>
          <cell r="U225">
            <v>0</v>
          </cell>
          <cell r="V225">
            <v>0</v>
          </cell>
          <cell r="W225"/>
          <cell r="X225">
            <v>13170.920000000002</v>
          </cell>
          <cell r="Y225">
            <v>44090</v>
          </cell>
          <cell r="Z225">
            <v>30919.079999999998</v>
          </cell>
          <cell r="AA225">
            <v>0</v>
          </cell>
          <cell r="AB225"/>
          <cell r="AC225">
            <v>0</v>
          </cell>
          <cell r="AD225"/>
          <cell r="AE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141053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889075</v>
          </cell>
          <cell r="K226">
            <v>562461</v>
          </cell>
          <cell r="L226">
            <v>768886</v>
          </cell>
          <cell r="M226">
            <v>14702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/>
          <cell r="U226">
            <v>1607291</v>
          </cell>
          <cell r="V226">
            <v>4.737396922428486</v>
          </cell>
          <cell r="W226"/>
          <cell r="X226">
            <v>23635143.14844</v>
          </cell>
          <cell r="Y226">
            <v>33927725</v>
          </cell>
          <cell r="Z226">
            <v>10292581.85156</v>
          </cell>
          <cell r="AA226">
            <v>487600.45587423636</v>
          </cell>
          <cell r="AB226"/>
          <cell r="AC226">
            <v>141.48475570512008</v>
          </cell>
          <cell r="AD226"/>
          <cell r="AE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68000</v>
          </cell>
          <cell r="F227">
            <v>0</v>
          </cell>
          <cell r="G227">
            <v>0</v>
          </cell>
          <cell r="H227">
            <v>0</v>
          </cell>
          <cell r="I227">
            <v>64680</v>
          </cell>
          <cell r="J227">
            <v>924819</v>
          </cell>
          <cell r="K227">
            <v>951349</v>
          </cell>
          <cell r="L227">
            <v>1321027</v>
          </cell>
          <cell r="M227">
            <v>3642</v>
          </cell>
          <cell r="N227">
            <v>8554</v>
          </cell>
          <cell r="O227">
            <v>113188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/>
          <cell r="U227">
            <v>2134232</v>
          </cell>
          <cell r="V227">
            <v>6.7266131644924743</v>
          </cell>
          <cell r="W227"/>
          <cell r="X227">
            <v>24673640</v>
          </cell>
          <cell r="Y227">
            <v>31728181</v>
          </cell>
          <cell r="Z227">
            <v>7054541</v>
          </cell>
          <cell r="AA227">
            <v>474531.68360051909</v>
          </cell>
          <cell r="AB227"/>
          <cell r="AC227">
            <v>126.66817427991768</v>
          </cell>
          <cell r="AD227"/>
          <cell r="AE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96733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688736</v>
          </cell>
          <cell r="K228">
            <v>314531</v>
          </cell>
          <cell r="L228">
            <v>975108</v>
          </cell>
          <cell r="M228">
            <v>0</v>
          </cell>
          <cell r="N228">
            <v>0</v>
          </cell>
          <cell r="O228">
            <v>12698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/>
          <cell r="U228">
            <v>1112698</v>
          </cell>
          <cell r="V228">
            <v>3.7855704608375778</v>
          </cell>
          <cell r="W228"/>
          <cell r="X228">
            <v>20258808.089429993</v>
          </cell>
          <cell r="Y228">
            <v>29393139.330282327</v>
          </cell>
          <cell r="Z228">
            <v>9134331.2408523336</v>
          </cell>
          <cell r="AA228">
            <v>345786.54524876451</v>
          </cell>
          <cell r="AB228"/>
          <cell r="AC228">
            <v>143.3813512463696</v>
          </cell>
          <cell r="AD228"/>
          <cell r="AE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260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2300785</v>
          </cell>
          <cell r="K229">
            <v>723594</v>
          </cell>
          <cell r="L229">
            <v>1418483</v>
          </cell>
          <cell r="M229">
            <v>35516</v>
          </cell>
          <cell r="N229">
            <v>6885</v>
          </cell>
          <cell r="O229">
            <v>35846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4521369</v>
          </cell>
          <cell r="V229">
            <v>9.0062309493737498</v>
          </cell>
          <cell r="W229"/>
          <cell r="X229">
            <v>36087087.065760002</v>
          </cell>
          <cell r="Y229">
            <v>50202676.629277356</v>
          </cell>
          <cell r="Z229">
            <v>14115589.563517354</v>
          </cell>
          <cell r="AA229">
            <v>1271282.595956071</v>
          </cell>
          <cell r="AB229"/>
          <cell r="AC229">
            <v>135.59252910647965</v>
          </cell>
          <cell r="AD229"/>
          <cell r="AE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14642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70455</v>
          </cell>
          <cell r="M230">
            <v>0</v>
          </cell>
          <cell r="N230">
            <v>79680</v>
          </cell>
          <cell r="O230">
            <v>43689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/>
          <cell r="U230">
            <v>123369</v>
          </cell>
          <cell r="V230">
            <v>1.338255804032503</v>
          </cell>
          <cell r="W230"/>
          <cell r="X230">
            <v>4345993.05</v>
          </cell>
          <cell r="Y230">
            <v>9218641.131856706</v>
          </cell>
          <cell r="Z230">
            <v>4872648.0818567062</v>
          </cell>
          <cell r="AA230">
            <v>65208.495765525804</v>
          </cell>
          <cell r="AB230"/>
          <cell r="AC230">
            <v>210.61774675620293</v>
          </cell>
          <cell r="AD230"/>
          <cell r="AE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/>
          <cell r="U231">
            <v>0</v>
          </cell>
          <cell r="V231">
            <v>0</v>
          </cell>
          <cell r="W231"/>
          <cell r="X231">
            <v>13170.920000000002</v>
          </cell>
          <cell r="Y231">
            <v>13518</v>
          </cell>
          <cell r="Z231">
            <v>347.07999999999811</v>
          </cell>
          <cell r="AA231">
            <v>0</v>
          </cell>
          <cell r="AB231"/>
          <cell r="AC231">
            <v>0</v>
          </cell>
          <cell r="AD231"/>
          <cell r="AE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134048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5207</v>
          </cell>
          <cell r="K232">
            <v>130036</v>
          </cell>
          <cell r="L232">
            <v>377179</v>
          </cell>
          <cell r="M232">
            <v>0</v>
          </cell>
          <cell r="N232">
            <v>59914</v>
          </cell>
          <cell r="O232">
            <v>1974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708358</v>
          </cell>
          <cell r="V232">
            <v>9.6509866075765274</v>
          </cell>
          <cell r="W232"/>
          <cell r="X232">
            <v>6410831.3199999994</v>
          </cell>
          <cell r="Y232">
            <v>7339747</v>
          </cell>
          <cell r="Z232">
            <v>928915.68000000063</v>
          </cell>
          <cell r="AA232">
            <v>89649.527872478502</v>
          </cell>
          <cell r="AB232"/>
          <cell r="AC232">
            <v>113.09137786092182</v>
          </cell>
          <cell r="AD232"/>
          <cell r="AE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133499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25709</v>
          </cell>
          <cell r="L233">
            <v>77996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/>
          <cell r="U233">
            <v>159208</v>
          </cell>
          <cell r="V233">
            <v>3.3495770963253189</v>
          </cell>
          <cell r="W233"/>
          <cell r="X233">
            <v>2091738.9399999997</v>
          </cell>
          <cell r="Y233">
            <v>4753077.6400000006</v>
          </cell>
          <cell r="Z233">
            <v>2661338.7000000011</v>
          </cell>
          <cell r="AA233">
            <v>89143.591550842015</v>
          </cell>
          <cell r="AB233"/>
          <cell r="AC233">
            <v>222.96922236620787</v>
          </cell>
          <cell r="AD233"/>
          <cell r="AE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/>
          <cell r="U234">
            <v>0</v>
          </cell>
          <cell r="V234">
            <v>0</v>
          </cell>
          <cell r="W234"/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/>
          <cell r="AC234">
            <v>0</v>
          </cell>
          <cell r="AD234"/>
          <cell r="AE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358544</v>
          </cell>
          <cell r="K235">
            <v>237628</v>
          </cell>
          <cell r="L235">
            <v>545688</v>
          </cell>
          <cell r="M235">
            <v>13099</v>
          </cell>
          <cell r="N235">
            <v>31018</v>
          </cell>
          <cell r="O235">
            <v>23908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1209885</v>
          </cell>
          <cell r="V235">
            <v>5.7590301954817562</v>
          </cell>
          <cell r="W235"/>
          <cell r="X235">
            <v>18814492.639999997</v>
          </cell>
          <cell r="Y235">
            <v>21008485.090931013</v>
          </cell>
          <cell r="Z235">
            <v>2193992.4509310164</v>
          </cell>
          <cell r="AA235">
            <v>126352.68773570748</v>
          </cell>
          <cell r="AB235"/>
          <cell r="AC235">
            <v>110.98961211847651</v>
          </cell>
          <cell r="AD235"/>
          <cell r="AE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260000</v>
          </cell>
          <cell r="J236">
            <v>1306787</v>
          </cell>
          <cell r="K236">
            <v>0</v>
          </cell>
          <cell r="L236">
            <v>887653</v>
          </cell>
          <cell r="M236">
            <v>10354</v>
          </cell>
          <cell r="N236">
            <v>93501</v>
          </cell>
          <cell r="O236">
            <v>1691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2116159.5</v>
          </cell>
          <cell r="V236">
            <v>11.031874006131789</v>
          </cell>
          <cell r="W236"/>
          <cell r="X236">
            <v>15564758.360000001</v>
          </cell>
          <cell r="Y236">
            <v>19182230.497046884</v>
          </cell>
          <cell r="Z236">
            <v>3617472.1370468829</v>
          </cell>
          <cell r="AA236">
            <v>399074.9683659352</v>
          </cell>
          <cell r="AB236"/>
          <cell r="AC236">
            <v>120.67746311405601</v>
          </cell>
          <cell r="AD236"/>
          <cell r="AE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/>
          <cell r="U237">
            <v>0</v>
          </cell>
          <cell r="V237">
            <v>0</v>
          </cell>
          <cell r="W237"/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/>
          <cell r="AC237">
            <v>0</v>
          </cell>
          <cell r="AD237"/>
          <cell r="AE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98960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1478233</v>
          </cell>
          <cell r="K238">
            <v>2808238</v>
          </cell>
          <cell r="L238">
            <v>1600000</v>
          </cell>
          <cell r="M238">
            <v>8950</v>
          </cell>
          <cell r="N238">
            <v>7183</v>
          </cell>
          <cell r="O238">
            <v>47786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/>
          <cell r="U238">
            <v>4449350</v>
          </cell>
          <cell r="V238">
            <v>6.468928866022984</v>
          </cell>
          <cell r="W238"/>
          <cell r="X238">
            <v>62459203.560000002</v>
          </cell>
          <cell r="Y238">
            <v>68780320.39229092</v>
          </cell>
          <cell r="Z238">
            <v>6321116.8322909176</v>
          </cell>
          <cell r="AA238">
            <v>408908.55141910486</v>
          </cell>
          <cell r="AB238"/>
          <cell r="AC238">
            <v>109.46571192697388</v>
          </cell>
          <cell r="AD238"/>
          <cell r="AE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119674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3066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122740</v>
          </cell>
          <cell r="V239">
            <v>7.3645399262585993</v>
          </cell>
          <cell r="W239"/>
          <cell r="X239">
            <v>724220.01</v>
          </cell>
          <cell r="Y239">
            <v>1666635</v>
          </cell>
          <cell r="Z239">
            <v>942414.99</v>
          </cell>
          <cell r="AA239">
            <v>69404.528209595985</v>
          </cell>
          <cell r="AB239"/>
          <cell r="AC239">
            <v>220.54492415784037</v>
          </cell>
          <cell r="AD239"/>
          <cell r="AE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1033936.83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893438</v>
          </cell>
          <cell r="M240">
            <v>13847</v>
          </cell>
          <cell r="N240">
            <v>0</v>
          </cell>
          <cell r="O240">
            <v>24717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1965938.83</v>
          </cell>
          <cell r="V240">
            <v>5.5142727098407684</v>
          </cell>
          <cell r="W240"/>
          <cell r="X240">
            <v>30278155.873739995</v>
          </cell>
          <cell r="Y240">
            <v>35651824.518790789</v>
          </cell>
          <cell r="Z240">
            <v>5373668.6450507939</v>
          </cell>
          <cell r="AA240">
            <v>296318.74361130613</v>
          </cell>
          <cell r="AB240"/>
          <cell r="AC240">
            <v>116.76901962791939</v>
          </cell>
          <cell r="AD240"/>
          <cell r="AE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/>
          <cell r="U241">
            <v>0</v>
          </cell>
          <cell r="V241">
            <v>0</v>
          </cell>
          <cell r="W241"/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/>
          <cell r="AC241">
            <v>0</v>
          </cell>
          <cell r="AD241"/>
          <cell r="AE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/>
          <cell r="U242">
            <v>0</v>
          </cell>
          <cell r="V242">
            <v>0</v>
          </cell>
          <cell r="W242"/>
          <cell r="X242">
            <v>170156.80000000002</v>
          </cell>
          <cell r="Y242">
            <v>296166.58</v>
          </cell>
          <cell r="Z242">
            <v>126009.78</v>
          </cell>
          <cell r="AA242">
            <v>0</v>
          </cell>
          <cell r="AB242"/>
          <cell r="AC242">
            <v>0</v>
          </cell>
          <cell r="AD242"/>
          <cell r="AE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64900</v>
          </cell>
          <cell r="K243">
            <v>500</v>
          </cell>
          <cell r="L243">
            <v>41207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/>
          <cell r="U243">
            <v>65400</v>
          </cell>
          <cell r="V243">
            <v>5.0915585229497715</v>
          </cell>
          <cell r="W243"/>
          <cell r="X243">
            <v>627194.55000000005</v>
          </cell>
          <cell r="Y243">
            <v>1284479</v>
          </cell>
          <cell r="Z243">
            <v>657284.44999999995</v>
          </cell>
          <cell r="AA243">
            <v>33466.022433998529</v>
          </cell>
          <cell r="AB243"/>
          <cell r="AC243">
            <v>199.46171049573078</v>
          </cell>
          <cell r="AD243"/>
          <cell r="AE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/>
          <cell r="U244">
            <v>0</v>
          </cell>
          <cell r="V244">
            <v>0</v>
          </cell>
          <cell r="W244"/>
          <cell r="X244">
            <v>0</v>
          </cell>
          <cell r="Y244">
            <v>16255</v>
          </cell>
          <cell r="Z244">
            <v>16255</v>
          </cell>
          <cell r="AA244">
            <v>0</v>
          </cell>
          <cell r="AB244"/>
          <cell r="AC244">
            <v>0</v>
          </cell>
          <cell r="AD244"/>
          <cell r="AE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279543</v>
          </cell>
          <cell r="J245">
            <v>2006965</v>
          </cell>
          <cell r="K245">
            <v>0</v>
          </cell>
          <cell r="L245">
            <v>3344094</v>
          </cell>
          <cell r="M245">
            <v>30043</v>
          </cell>
          <cell r="N245">
            <v>309507</v>
          </cell>
          <cell r="O245">
            <v>162679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6132831</v>
          </cell>
          <cell r="V245">
            <v>7.44646128368049</v>
          </cell>
          <cell r="W245"/>
          <cell r="X245">
            <v>68494174.319999993</v>
          </cell>
          <cell r="Y245">
            <v>82358999.346986264</v>
          </cell>
          <cell r="Z245">
            <v>13864825.026986271</v>
          </cell>
          <cell r="AA245">
            <v>1032438.8276845758</v>
          </cell>
          <cell r="AB245"/>
          <cell r="AC245">
            <v>118.73500385499894</v>
          </cell>
          <cell r="AD245"/>
          <cell r="AE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/>
          <cell r="U246">
            <v>0</v>
          </cell>
          <cell r="V246">
            <v>0</v>
          </cell>
          <cell r="W246"/>
          <cell r="X246">
            <v>39512.76</v>
          </cell>
          <cell r="Y246">
            <v>72807.854000000007</v>
          </cell>
          <cell r="Z246">
            <v>33295.094000000005</v>
          </cell>
          <cell r="AA246">
            <v>0</v>
          </cell>
          <cell r="AB246"/>
          <cell r="AC246">
            <v>0</v>
          </cell>
          <cell r="AD246"/>
          <cell r="AE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25000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109092</v>
          </cell>
          <cell r="K247">
            <v>267121</v>
          </cell>
          <cell r="L247">
            <v>298718</v>
          </cell>
          <cell r="M247">
            <v>0</v>
          </cell>
          <cell r="N247">
            <v>0</v>
          </cell>
          <cell r="O247">
            <v>13149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713080</v>
          </cell>
          <cell r="V247">
            <v>6.8220859241778928</v>
          </cell>
          <cell r="W247"/>
          <cell r="X247">
            <v>6794336.419999999</v>
          </cell>
          <cell r="Y247">
            <v>10452521.529709859</v>
          </cell>
          <cell r="Z247">
            <v>3658185.1097098598</v>
          </cell>
          <cell r="AA247">
            <v>249564.53144988793</v>
          </cell>
          <cell r="AB247"/>
          <cell r="AC247">
            <v>150.16855756842216</v>
          </cell>
          <cell r="AD247"/>
          <cell r="AE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8612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2552175</v>
          </cell>
          <cell r="K248">
            <v>1832220</v>
          </cell>
          <cell r="L248">
            <v>8381461</v>
          </cell>
          <cell r="M248">
            <v>24379</v>
          </cell>
          <cell r="N248">
            <v>15024</v>
          </cell>
          <cell r="O248">
            <v>513808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13327679</v>
          </cell>
          <cell r="V248">
            <v>11.325636393732962</v>
          </cell>
          <cell r="W248"/>
          <cell r="X248">
            <v>84727196.122590005</v>
          </cell>
          <cell r="Y248">
            <v>117677087.06748584</v>
          </cell>
          <cell r="Z248">
            <v>32949890.944895834</v>
          </cell>
          <cell r="AA248">
            <v>3731784.8405504446</v>
          </cell>
          <cell r="AB248"/>
          <cell r="AC248">
            <v>134.48492035788641</v>
          </cell>
          <cell r="AD248"/>
          <cell r="AE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561182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53617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614799</v>
          </cell>
          <cell r="V249">
            <v>16.057648238958254</v>
          </cell>
          <cell r="W249"/>
          <cell r="X249">
            <v>2281485.7581900004</v>
          </cell>
          <cell r="Y249">
            <v>3828698.8907155516</v>
          </cell>
          <cell r="Z249">
            <v>1547213.1325255511</v>
          </cell>
          <cell r="AA249">
            <v>248446.04232792003</v>
          </cell>
          <cell r="AB249"/>
          <cell r="AC249">
            <v>156.92637289254867</v>
          </cell>
          <cell r="AD249"/>
          <cell r="AE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X</v>
          </cell>
          <cell r="U250">
            <v>0</v>
          </cell>
          <cell r="V250">
            <v>0</v>
          </cell>
          <cell r="W250"/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/>
          <cell r="AC250">
            <v>0</v>
          </cell>
          <cell r="AD250"/>
          <cell r="AE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19200</v>
          </cell>
          <cell r="L251">
            <v>261610</v>
          </cell>
          <cell r="M251">
            <v>0</v>
          </cell>
          <cell r="N251">
            <v>10077</v>
          </cell>
          <cell r="O251">
            <v>10672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/>
          <cell r="U251">
            <v>39949</v>
          </cell>
          <cell r="V251">
            <v>0.88228933596371339</v>
          </cell>
          <cell r="W251"/>
          <cell r="X251">
            <v>1411461.41</v>
          </cell>
          <cell r="Y251">
            <v>4527879.729654016</v>
          </cell>
          <cell r="Z251">
            <v>3116418.3196540158</v>
          </cell>
          <cell r="AA251">
            <v>27495.826498326933</v>
          </cell>
          <cell r="AB251"/>
          <cell r="AC251">
            <v>318.84569222163071</v>
          </cell>
          <cell r="AD251"/>
          <cell r="AE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4581800</v>
          </cell>
          <cell r="K252">
            <v>3000000</v>
          </cell>
          <cell r="L252">
            <v>9022248</v>
          </cell>
          <cell r="M252">
            <v>10929</v>
          </cell>
          <cell r="N252">
            <v>18111</v>
          </cell>
          <cell r="O252">
            <v>27118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16660206</v>
          </cell>
          <cell r="V252">
            <v>11.963623440050922</v>
          </cell>
          <cell r="W252"/>
          <cell r="X252">
            <v>109074296.63971998</v>
          </cell>
          <cell r="Y252">
            <v>139257191.46447062</v>
          </cell>
          <cell r="Z252">
            <v>30182894.824750647</v>
          </cell>
          <cell r="AA252">
            <v>3610967.8801397849</v>
          </cell>
          <cell r="AB252"/>
          <cell r="AC252">
            <v>124.3613094589826</v>
          </cell>
          <cell r="AD252"/>
          <cell r="AE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100000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75000</v>
          </cell>
          <cell r="K253">
            <v>500000</v>
          </cell>
          <cell r="L253">
            <v>1965574</v>
          </cell>
          <cell r="M253">
            <v>31438</v>
          </cell>
          <cell r="N253">
            <v>44586</v>
          </cell>
          <cell r="O253">
            <v>229344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/>
          <cell r="U253">
            <v>980368</v>
          </cell>
          <cell r="V253">
            <v>2.0204788856579796</v>
          </cell>
          <cell r="W253"/>
          <cell r="X253">
            <v>35981002.85723</v>
          </cell>
          <cell r="Y253">
            <v>48521566.196953245</v>
          </cell>
          <cell r="Z253">
            <v>12540563.339723244</v>
          </cell>
          <cell r="AA253">
            <v>253379.43442167333</v>
          </cell>
          <cell r="AB253"/>
          <cell r="AC253">
            <v>134.1490868224441</v>
          </cell>
          <cell r="AD253"/>
          <cell r="AE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>X</v>
          </cell>
          <cell r="U254">
            <v>0</v>
          </cell>
          <cell r="V254">
            <v>0</v>
          </cell>
          <cell r="W254"/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/>
          <cell r="AC254">
            <v>0</v>
          </cell>
          <cell r="AD254"/>
          <cell r="AE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67259</v>
          </cell>
          <cell r="J255">
            <v>2024488</v>
          </cell>
          <cell r="K255">
            <v>1038654</v>
          </cell>
          <cell r="L255">
            <v>2146017</v>
          </cell>
          <cell r="M255">
            <v>5715</v>
          </cell>
          <cell r="N255">
            <v>4074</v>
          </cell>
          <cell r="O255">
            <v>915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5287122</v>
          </cell>
          <cell r="V255">
            <v>10.176681663429745</v>
          </cell>
          <cell r="W255"/>
          <cell r="X255">
            <v>39861932.613879994</v>
          </cell>
          <cell r="Y255">
            <v>51953300.445659555</v>
          </cell>
          <cell r="Z255">
            <v>12091367.831779562</v>
          </cell>
          <cell r="AA255">
            <v>1230500.0129945534</v>
          </cell>
          <cell r="AB255"/>
          <cell r="AC255">
            <v>127.24621488874637</v>
          </cell>
          <cell r="AD255"/>
          <cell r="AE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/>
          <cell r="U256">
            <v>0</v>
          </cell>
          <cell r="V256">
            <v>0</v>
          </cell>
          <cell r="W256"/>
          <cell r="X256">
            <v>0</v>
          </cell>
          <cell r="Y256">
            <v>525910</v>
          </cell>
          <cell r="Z256">
            <v>525910</v>
          </cell>
          <cell r="AA256">
            <v>0</v>
          </cell>
          <cell r="AB256"/>
          <cell r="AC256">
            <v>0</v>
          </cell>
          <cell r="AD256"/>
          <cell r="AE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3240000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3270000</v>
          </cell>
          <cell r="K257">
            <v>2160000</v>
          </cell>
          <cell r="L257">
            <v>547467</v>
          </cell>
          <cell r="M257">
            <v>0</v>
          </cell>
          <cell r="N257">
            <v>1054</v>
          </cell>
          <cell r="O257">
            <v>237062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/>
          <cell r="U257">
            <v>8908116</v>
          </cell>
          <cell r="V257">
            <v>9.6693526297511134</v>
          </cell>
          <cell r="W257"/>
          <cell r="X257">
            <v>82249270.676439986</v>
          </cell>
          <cell r="Y257">
            <v>92127325.800396338</v>
          </cell>
          <cell r="Z257">
            <v>9878055.1239563525</v>
          </cell>
          <cell r="AA257">
            <v>955143.98289653822</v>
          </cell>
          <cell r="AB257"/>
          <cell r="AC257">
            <v>110.84862038006588</v>
          </cell>
          <cell r="AD257"/>
          <cell r="AE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5815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/>
          <cell r="U258">
            <v>5815</v>
          </cell>
          <cell r="V258">
            <v>0.17380611785579142</v>
          </cell>
          <cell r="W258"/>
          <cell r="X258">
            <v>1203251.3800000001</v>
          </cell>
          <cell r="Y258">
            <v>3345682</v>
          </cell>
          <cell r="Z258">
            <v>2142430.62</v>
          </cell>
          <cell r="AA258">
            <v>3723.6754883757631</v>
          </cell>
          <cell r="AB258"/>
          <cell r="AC258">
            <v>277.74398434611595</v>
          </cell>
          <cell r="AD258"/>
          <cell r="AE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56500</v>
          </cell>
          <cell r="K259">
            <v>83820</v>
          </cell>
          <cell r="L259">
            <v>116288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/>
          <cell r="U259">
            <v>140320</v>
          </cell>
          <cell r="V259">
            <v>2.1933486888582951</v>
          </cell>
          <cell r="W259"/>
          <cell r="X259">
            <v>4400657.959999999</v>
          </cell>
          <cell r="Y259">
            <v>6397523.5999999996</v>
          </cell>
          <cell r="Z259">
            <v>1996865.6400000006</v>
          </cell>
          <cell r="AA259">
            <v>43798.226333201819</v>
          </cell>
          <cell r="AB259"/>
          <cell r="AC259">
            <v>144.38125915304718</v>
          </cell>
          <cell r="AD259"/>
          <cell r="AE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193611</v>
          </cell>
          <cell r="K260">
            <v>900000</v>
          </cell>
          <cell r="L260">
            <v>1588618</v>
          </cell>
          <cell r="M260">
            <v>29982</v>
          </cell>
          <cell r="N260">
            <v>3305</v>
          </cell>
          <cell r="O260">
            <v>79575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2795091</v>
          </cell>
          <cell r="V260">
            <v>9.1644885351957068</v>
          </cell>
          <cell r="W260"/>
          <cell r="X260">
            <v>25814155.980160002</v>
          </cell>
          <cell r="Y260">
            <v>30499148.85337691</v>
          </cell>
          <cell r="Z260">
            <v>4684992.8732169084</v>
          </cell>
          <cell r="AA260">
            <v>429355.63474069949</v>
          </cell>
          <cell r="AB260"/>
          <cell r="AC260">
            <v>116.48567259664414</v>
          </cell>
          <cell r="AD260"/>
          <cell r="AE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1853</v>
          </cell>
          <cell r="E261">
            <v>154543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781716</v>
          </cell>
          <cell r="K261">
            <v>346256</v>
          </cell>
          <cell r="L261">
            <v>440625</v>
          </cell>
          <cell r="M261">
            <v>0</v>
          </cell>
          <cell r="N261">
            <v>1164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1726157</v>
          </cell>
          <cell r="V261">
            <v>11.417885025873115</v>
          </cell>
          <cell r="W261"/>
          <cell r="X261">
            <v>7673923.8114000009</v>
          </cell>
          <cell r="Y261">
            <v>15118010</v>
          </cell>
          <cell r="Z261">
            <v>7444086.1885999991</v>
          </cell>
          <cell r="AA261">
            <v>849957.2022412481</v>
          </cell>
          <cell r="AB261"/>
          <cell r="AC261">
            <v>185.92903902124803</v>
          </cell>
          <cell r="AD261"/>
          <cell r="AE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3500</v>
          </cell>
          <cell r="M262">
            <v>0</v>
          </cell>
          <cell r="N262">
            <v>6957</v>
          </cell>
          <cell r="O262">
            <v>6091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/>
          <cell r="U262">
            <v>13048</v>
          </cell>
          <cell r="V262">
            <v>0.68979390226694992</v>
          </cell>
          <cell r="W262"/>
          <cell r="X262">
            <v>642285.43000000005</v>
          </cell>
          <cell r="Y262">
            <v>1891579.4931092956</v>
          </cell>
          <cell r="Z262">
            <v>1249294.0631092954</v>
          </cell>
          <cell r="AA262">
            <v>8617.554268710941</v>
          </cell>
          <cell r="AB262"/>
          <cell r="AC262">
            <v>293.16591205261881</v>
          </cell>
          <cell r="AD262"/>
          <cell r="AE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X</v>
          </cell>
          <cell r="U263">
            <v>0</v>
          </cell>
          <cell r="V263">
            <v>0</v>
          </cell>
          <cell r="W263"/>
          <cell r="X263">
            <v>27164.907080000004</v>
          </cell>
          <cell r="Y263">
            <v>50187.25</v>
          </cell>
          <cell r="Z263">
            <v>23022.342919999996</v>
          </cell>
          <cell r="AA263">
            <v>0</v>
          </cell>
          <cell r="AB263"/>
          <cell r="AC263">
            <v>0</v>
          </cell>
          <cell r="AD263"/>
          <cell r="AE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/>
          <cell r="U264">
            <v>0</v>
          </cell>
          <cell r="V264">
            <v>0</v>
          </cell>
          <cell r="W264"/>
          <cell r="X264">
            <v>0</v>
          </cell>
          <cell r="Y264">
            <v>119867</v>
          </cell>
          <cell r="Z264">
            <v>119867</v>
          </cell>
          <cell r="AA264">
            <v>0</v>
          </cell>
          <cell r="AB264"/>
          <cell r="AC264">
            <v>0</v>
          </cell>
          <cell r="AD264"/>
          <cell r="AE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20784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/>
          <cell r="U265">
            <v>20784</v>
          </cell>
          <cell r="V265">
            <v>0</v>
          </cell>
          <cell r="W265"/>
          <cell r="X265">
            <v>236011.40000000002</v>
          </cell>
          <cell r="Y265">
            <v>281790.2</v>
          </cell>
          <cell r="Z265">
            <v>45778.799999999988</v>
          </cell>
          <cell r="AA265">
            <v>0</v>
          </cell>
          <cell r="AB265"/>
          <cell r="AC265">
            <v>0</v>
          </cell>
          <cell r="AD265"/>
          <cell r="AE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/>
          <cell r="U266">
            <v>0</v>
          </cell>
          <cell r="V266">
            <v>0</v>
          </cell>
          <cell r="W266"/>
          <cell r="X266">
            <v>0</v>
          </cell>
          <cell r="Y266">
            <v>14839</v>
          </cell>
          <cell r="Z266">
            <v>14839</v>
          </cell>
          <cell r="AA266">
            <v>0</v>
          </cell>
          <cell r="AB266"/>
          <cell r="AC266">
            <v>0</v>
          </cell>
          <cell r="AD266"/>
          <cell r="AE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2286897</v>
          </cell>
          <cell r="K267">
            <v>1000000</v>
          </cell>
          <cell r="L267">
            <v>2515144</v>
          </cell>
          <cell r="M267">
            <v>12601</v>
          </cell>
          <cell r="N267">
            <v>33447</v>
          </cell>
          <cell r="O267">
            <v>452758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/>
          <cell r="U267">
            <v>3785703</v>
          </cell>
          <cell r="V267">
            <v>5.0996355907515847</v>
          </cell>
          <cell r="W267"/>
          <cell r="X267">
            <v>52561026.710000008</v>
          </cell>
          <cell r="Y267">
            <v>74234774.870297402</v>
          </cell>
          <cell r="Z267">
            <v>21673748.160297394</v>
          </cell>
          <cell r="AA267">
            <v>1105282.1750323928</v>
          </cell>
          <cell r="AB267"/>
          <cell r="AC267">
            <v>139.13254225178929</v>
          </cell>
          <cell r="AD267"/>
          <cell r="AE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 t="str">
            <v>X</v>
          </cell>
          <cell r="U268">
            <v>0</v>
          </cell>
          <cell r="V268">
            <v>0</v>
          </cell>
          <cell r="W268"/>
          <cell r="X268">
            <v>79025.52</v>
          </cell>
          <cell r="Y268">
            <v>106838</v>
          </cell>
          <cell r="Z268">
            <v>27812.479999999996</v>
          </cell>
          <cell r="AA268">
            <v>0</v>
          </cell>
          <cell r="AB268"/>
          <cell r="AC268">
            <v>0</v>
          </cell>
          <cell r="AD268"/>
          <cell r="AE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/>
          <cell r="U269">
            <v>0</v>
          </cell>
          <cell r="V269">
            <v>0</v>
          </cell>
          <cell r="W269"/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/>
          <cell r="AC269">
            <v>0</v>
          </cell>
          <cell r="AD269"/>
          <cell r="AE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1621836</v>
          </cell>
          <cell r="K270">
            <v>591135</v>
          </cell>
          <cell r="L270">
            <v>420000</v>
          </cell>
          <cell r="M270">
            <v>0</v>
          </cell>
          <cell r="N270">
            <v>36224</v>
          </cell>
          <cell r="O270">
            <v>211795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2880990</v>
          </cell>
          <cell r="V270">
            <v>6.6827334657574236</v>
          </cell>
          <cell r="W270"/>
          <cell r="X270">
            <v>27982398.590000007</v>
          </cell>
          <cell r="Y270">
            <v>43110951.749943353</v>
          </cell>
          <cell r="Z270">
            <v>15128553.159943346</v>
          </cell>
          <cell r="AA270">
            <v>1011000.8849044362</v>
          </cell>
          <cell r="AB270"/>
          <cell r="AC270">
            <v>150.45154449370207</v>
          </cell>
          <cell r="AD270"/>
          <cell r="AE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165000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680738</v>
          </cell>
          <cell r="K271">
            <v>665353</v>
          </cell>
          <cell r="L271">
            <v>1832534</v>
          </cell>
          <cell r="M271">
            <v>0</v>
          </cell>
          <cell r="N271">
            <v>9529</v>
          </cell>
          <cell r="O271">
            <v>159256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3512410</v>
          </cell>
          <cell r="V271">
            <v>8.9673766276104772</v>
          </cell>
          <cell r="W271"/>
          <cell r="X271">
            <v>27795391.629999999</v>
          </cell>
          <cell r="Y271">
            <v>39168757.439999998</v>
          </cell>
          <cell r="Z271">
            <v>11373365.809999999</v>
          </cell>
          <cell r="AA271">
            <v>1019892.547418581</v>
          </cell>
          <cell r="AB271"/>
          <cell r="AC271">
            <v>137.24888427694162</v>
          </cell>
          <cell r="AD271"/>
          <cell r="AE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27691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7388</v>
          </cell>
          <cell r="M272">
            <v>0</v>
          </cell>
          <cell r="N272">
            <v>10650</v>
          </cell>
          <cell r="O272">
            <v>5167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50896</v>
          </cell>
          <cell r="V272">
            <v>5.45347158459818</v>
          </cell>
          <cell r="W272"/>
          <cell r="X272">
            <v>644284.77</v>
          </cell>
          <cell r="Y272">
            <v>933277.07333694852</v>
          </cell>
          <cell r="Z272">
            <v>288992.30333694851</v>
          </cell>
          <cell r="AA272">
            <v>15760.113144156265</v>
          </cell>
          <cell r="AB272"/>
          <cell r="AC272">
            <v>142.40860608776958</v>
          </cell>
          <cell r="AD272"/>
          <cell r="AE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1200000</v>
          </cell>
          <cell r="K273">
            <v>500000</v>
          </cell>
          <cell r="L273">
            <v>628292</v>
          </cell>
          <cell r="M273">
            <v>0</v>
          </cell>
          <cell r="N273">
            <v>248</v>
          </cell>
          <cell r="O273">
            <v>25254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1725502</v>
          </cell>
          <cell r="V273">
            <v>4.2755845909696806</v>
          </cell>
          <cell r="W273"/>
          <cell r="X273">
            <v>27740691.55742</v>
          </cell>
          <cell r="Y273">
            <v>40357101.193702847</v>
          </cell>
          <cell r="Z273">
            <v>12616409.636282846</v>
          </cell>
          <cell r="AA273">
            <v>539425.26634252327</v>
          </cell>
          <cell r="AB273"/>
          <cell r="AC273">
            <v>143.53526783909615</v>
          </cell>
          <cell r="AD273"/>
          <cell r="AE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31934</v>
          </cell>
          <cell r="F274">
            <v>0</v>
          </cell>
          <cell r="G274">
            <v>0</v>
          </cell>
          <cell r="H274">
            <v>0</v>
          </cell>
          <cell r="I274">
            <v>305600</v>
          </cell>
          <cell r="J274">
            <v>541887</v>
          </cell>
          <cell r="K274">
            <v>1168298</v>
          </cell>
          <cell r="L274">
            <v>763443</v>
          </cell>
          <cell r="M274">
            <v>0</v>
          </cell>
          <cell r="N274">
            <v>3416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2814578</v>
          </cell>
          <cell r="V274">
            <v>10.171107656230499</v>
          </cell>
          <cell r="W274"/>
          <cell r="X274">
            <v>18466575.149999999</v>
          </cell>
          <cell r="Y274">
            <v>27672286</v>
          </cell>
          <cell r="Z274">
            <v>9205710.8500000015</v>
          </cell>
          <cell r="AA274">
            <v>936322.7610747919</v>
          </cell>
          <cell r="AB274"/>
          <cell r="AC274">
            <v>144.78030182507996</v>
          </cell>
          <cell r="AD274"/>
          <cell r="AE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1469704.66</v>
          </cell>
          <cell r="K275">
            <v>428948.08</v>
          </cell>
          <cell r="L275">
            <v>1314687</v>
          </cell>
          <cell r="M275">
            <v>15151</v>
          </cell>
          <cell r="N275">
            <v>1515</v>
          </cell>
          <cell r="O275">
            <v>11196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/>
          <cell r="U275">
            <v>1926514.7400000002</v>
          </cell>
          <cell r="V275">
            <v>4.0572984449822744</v>
          </cell>
          <cell r="W275"/>
          <cell r="X275">
            <v>32581200.061299995</v>
          </cell>
          <cell r="Y275">
            <v>47482697.320000008</v>
          </cell>
          <cell r="Z275">
            <v>14901497.258700013</v>
          </cell>
          <cell r="AA275">
            <v>604598.21655631193</v>
          </cell>
          <cell r="AB275"/>
          <cell r="AC275">
            <v>143.88082395751155</v>
          </cell>
          <cell r="AD275"/>
          <cell r="AE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/>
          <cell r="U276">
            <v>0</v>
          </cell>
          <cell r="V276">
            <v>0</v>
          </cell>
          <cell r="W276"/>
          <cell r="X276">
            <v>105367.36000000002</v>
          </cell>
          <cell r="Y276">
            <v>110096.6</v>
          </cell>
          <cell r="Z276">
            <v>4729.2399999999907</v>
          </cell>
          <cell r="AA276">
            <v>0</v>
          </cell>
          <cell r="AB276"/>
          <cell r="AC276">
            <v>0</v>
          </cell>
          <cell r="AD276"/>
          <cell r="AE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/>
          <cell r="U277">
            <v>0</v>
          </cell>
          <cell r="V277">
            <v>0</v>
          </cell>
          <cell r="W277"/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/>
          <cell r="AC277">
            <v>0</v>
          </cell>
          <cell r="AD277"/>
          <cell r="AE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558440</v>
          </cell>
          <cell r="K278">
            <v>68167</v>
          </cell>
          <cell r="L278">
            <v>180000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/>
          <cell r="U278">
            <v>626607</v>
          </cell>
          <cell r="V278">
            <v>8.7109945422100008</v>
          </cell>
          <cell r="W278"/>
          <cell r="X278">
            <v>3478451.7794499998</v>
          </cell>
          <cell r="Y278">
            <v>7193288.8599999994</v>
          </cell>
          <cell r="Z278">
            <v>3714837.0805499996</v>
          </cell>
          <cell r="AA278">
            <v>323599.25533870381</v>
          </cell>
          <cell r="AB278"/>
          <cell r="AC278">
            <v>197.49273643078948</v>
          </cell>
          <cell r="AD278"/>
          <cell r="AE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/>
          <cell r="U279">
            <v>0</v>
          </cell>
          <cell r="V279">
            <v>0</v>
          </cell>
          <cell r="W279"/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/>
          <cell r="AC279">
            <v>0</v>
          </cell>
          <cell r="AD279" t="str">
            <v>fy12</v>
          </cell>
          <cell r="AE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30549</v>
          </cell>
          <cell r="F280">
            <v>0</v>
          </cell>
          <cell r="G280">
            <v>0</v>
          </cell>
          <cell r="H280">
            <v>0</v>
          </cell>
          <cell r="I280">
            <v>502886</v>
          </cell>
          <cell r="J280">
            <v>1980834</v>
          </cell>
          <cell r="K280">
            <v>1272955</v>
          </cell>
          <cell r="L280">
            <v>1329575</v>
          </cell>
          <cell r="M280">
            <v>0</v>
          </cell>
          <cell r="N280">
            <v>20620</v>
          </cell>
          <cell r="O280">
            <v>50896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5188315</v>
          </cell>
          <cell r="V280">
            <v>7.0947238410351607</v>
          </cell>
          <cell r="W280"/>
          <cell r="X280">
            <v>56301993.68999999</v>
          </cell>
          <cell r="Y280">
            <v>73129203</v>
          </cell>
          <cell r="Z280">
            <v>16827209.31000001</v>
          </cell>
          <cell r="AA280">
            <v>1193844.0306974589</v>
          </cell>
          <cell r="AB280"/>
          <cell r="AC280">
            <v>127.76698346666051</v>
          </cell>
          <cell r="AD280"/>
          <cell r="AE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40443</v>
          </cell>
          <cell r="M281">
            <v>0</v>
          </cell>
          <cell r="N281">
            <v>3686</v>
          </cell>
          <cell r="O281">
            <v>2368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/>
          <cell r="U281">
            <v>6054</v>
          </cell>
          <cell r="V281">
            <v>0.25619213897127058</v>
          </cell>
          <cell r="W281"/>
          <cell r="X281">
            <v>1115064.6000000001</v>
          </cell>
          <cell r="Y281">
            <v>2363070.1645685141</v>
          </cell>
          <cell r="Z281">
            <v>1248005.564568514</v>
          </cell>
          <cell r="AA281">
            <v>3197.2921503485572</v>
          </cell>
          <cell r="AB281"/>
          <cell r="AC281">
            <v>211.63552967408035</v>
          </cell>
          <cell r="AD281"/>
          <cell r="AE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213075</v>
          </cell>
          <cell r="K282">
            <v>639225</v>
          </cell>
          <cell r="L282">
            <v>1518886</v>
          </cell>
          <cell r="M282">
            <v>0</v>
          </cell>
          <cell r="N282">
            <v>2728</v>
          </cell>
          <cell r="O282">
            <v>5065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2378979</v>
          </cell>
          <cell r="V282">
            <v>10.259046117080594</v>
          </cell>
          <cell r="W282"/>
          <cell r="X282">
            <v>16558627.16</v>
          </cell>
          <cell r="Y282">
            <v>23189085.738089882</v>
          </cell>
          <cell r="Z282">
            <v>6630458.5780898817</v>
          </cell>
          <cell r="AA282">
            <v>680221.8033001672</v>
          </cell>
          <cell r="AB282"/>
          <cell r="AC282">
            <v>135.93436048347931</v>
          </cell>
          <cell r="AD282" t="str">
            <v>fy12</v>
          </cell>
          <cell r="AE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200000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4314035</v>
          </cell>
          <cell r="K283">
            <v>1400000</v>
          </cell>
          <cell r="L283">
            <v>2905053</v>
          </cell>
          <cell r="M283">
            <v>458</v>
          </cell>
          <cell r="N283">
            <v>0</v>
          </cell>
          <cell r="O283">
            <v>604371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9423917</v>
          </cell>
          <cell r="V283">
            <v>10.056148551031916</v>
          </cell>
          <cell r="W283"/>
          <cell r="X283">
            <v>62011654.562320009</v>
          </cell>
          <cell r="Y283">
            <v>93712985.166999757</v>
          </cell>
          <cell r="Z283">
            <v>31701330.604679748</v>
          </cell>
          <cell r="AA283">
            <v>3187932.8982603396</v>
          </cell>
          <cell r="AB283"/>
          <cell r="AC283">
            <v>145.98070783253206</v>
          </cell>
          <cell r="AD283"/>
          <cell r="AE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126669</v>
          </cell>
          <cell r="K284">
            <v>2000</v>
          </cell>
          <cell r="L284">
            <v>0</v>
          </cell>
          <cell r="M284">
            <v>0</v>
          </cell>
          <cell r="N284">
            <v>39059</v>
          </cell>
          <cell r="O284">
            <v>1465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/>
          <cell r="U284">
            <v>185193</v>
          </cell>
          <cell r="V284">
            <v>3.193676965216393</v>
          </cell>
          <cell r="W284"/>
          <cell r="X284">
            <v>4702769.24</v>
          </cell>
          <cell r="Y284">
            <v>5798739.2593869288</v>
          </cell>
          <cell r="Z284">
            <v>1095970.0193869285</v>
          </cell>
          <cell r="AA284">
            <v>35001.742054837974</v>
          </cell>
          <cell r="AB284"/>
          <cell r="AC284">
            <v>122.56050048783791</v>
          </cell>
          <cell r="AD284"/>
          <cell r="AE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831046</v>
          </cell>
          <cell r="K285">
            <v>66000</v>
          </cell>
          <cell r="L285">
            <v>462733</v>
          </cell>
          <cell r="M285">
            <v>0</v>
          </cell>
          <cell r="N285">
            <v>1225</v>
          </cell>
          <cell r="O285">
            <v>1100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1362104</v>
          </cell>
          <cell r="V285">
            <v>6.1346537274965645</v>
          </cell>
          <cell r="W285"/>
          <cell r="X285">
            <v>11260409.134279998</v>
          </cell>
          <cell r="Y285">
            <v>22203437.398509022</v>
          </cell>
          <cell r="Z285">
            <v>10943028.264229024</v>
          </cell>
          <cell r="AA285">
            <v>671316.8913125284</v>
          </cell>
          <cell r="AB285"/>
          <cell r="AC285">
            <v>191.21969948362164</v>
          </cell>
          <cell r="AD285"/>
          <cell r="AE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15000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579815</v>
          </cell>
          <cell r="K286">
            <v>688314</v>
          </cell>
          <cell r="L286">
            <v>729329</v>
          </cell>
          <cell r="M286">
            <v>14050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2026508</v>
          </cell>
          <cell r="V286">
            <v>6.9471915823454546</v>
          </cell>
          <cell r="W286"/>
          <cell r="X286">
            <v>27951569.609999992</v>
          </cell>
          <cell r="Y286">
            <v>29170175.832632307</v>
          </cell>
          <cell r="Z286">
            <v>1218606.222632315</v>
          </cell>
          <cell r="AA286">
            <v>84658.908920650108</v>
          </cell>
          <cell r="AB286"/>
          <cell r="AC286">
            <v>104.05682875607094</v>
          </cell>
          <cell r="AD286"/>
          <cell r="AE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51465.120000000003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73191.91</v>
          </cell>
          <cell r="K287">
            <v>36861.78</v>
          </cell>
          <cell r="L287">
            <v>764617</v>
          </cell>
          <cell r="M287">
            <v>24705</v>
          </cell>
          <cell r="N287">
            <v>183107</v>
          </cell>
          <cell r="O287">
            <v>89282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/>
          <cell r="U287">
            <v>458612.81000000006</v>
          </cell>
          <cell r="V287">
            <v>1.8125501974146787</v>
          </cell>
          <cell r="W287"/>
          <cell r="X287">
            <v>19049378.099999998</v>
          </cell>
          <cell r="Y287">
            <v>25302074.98</v>
          </cell>
          <cell r="Z287">
            <v>6252696.8800000027</v>
          </cell>
          <cell r="AA287">
            <v>113333.26964218151</v>
          </cell>
          <cell r="AB287"/>
          <cell r="AC287">
            <v>132.22868262748077</v>
          </cell>
          <cell r="AD287"/>
          <cell r="AE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/>
          <cell r="U288">
            <v>0</v>
          </cell>
          <cell r="V288">
            <v>0</v>
          </cell>
          <cell r="W288"/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/>
          <cell r="AC288">
            <v>0</v>
          </cell>
          <cell r="AD288"/>
          <cell r="AE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/>
          <cell r="U289">
            <v>0</v>
          </cell>
          <cell r="V289">
            <v>0</v>
          </cell>
          <cell r="W289"/>
          <cell r="X289">
            <v>65854.600000000006</v>
          </cell>
          <cell r="Y289">
            <v>1111129</v>
          </cell>
          <cell r="Z289">
            <v>1045274.4</v>
          </cell>
          <cell r="AA289">
            <v>0</v>
          </cell>
          <cell r="AB289"/>
          <cell r="AC289">
            <v>0</v>
          </cell>
          <cell r="AD289"/>
          <cell r="AE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11646533</v>
          </cell>
          <cell r="E290">
            <v>279005</v>
          </cell>
          <cell r="F290">
            <v>608453</v>
          </cell>
          <cell r="G290">
            <v>2922792</v>
          </cell>
          <cell r="H290">
            <v>0</v>
          </cell>
          <cell r="I290">
            <v>0</v>
          </cell>
          <cell r="J290">
            <v>9619449</v>
          </cell>
          <cell r="K290">
            <v>568061.89216615946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25644293.89216616</v>
          </cell>
          <cell r="V290">
            <v>7.1954983429729102</v>
          </cell>
          <cell r="W290"/>
          <cell r="X290">
            <v>356553651.79000002</v>
          </cell>
          <cell r="Y290">
            <v>356393576.50898856</v>
          </cell>
          <cell r="Z290">
            <v>0</v>
          </cell>
          <cell r="AA290">
            <v>0</v>
          </cell>
          <cell r="AB290"/>
          <cell r="AC290">
            <v>99.955104854428541</v>
          </cell>
          <cell r="AD290"/>
          <cell r="AE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 t="str">
            <v>X</v>
          </cell>
          <cell r="U291">
            <v>0</v>
          </cell>
          <cell r="V291">
            <v>0</v>
          </cell>
          <cell r="W291"/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/>
          <cell r="AC291">
            <v>0</v>
          </cell>
          <cell r="AD291"/>
          <cell r="AE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/>
          <cell r="U292">
            <v>0</v>
          </cell>
          <cell r="V292">
            <v>0</v>
          </cell>
          <cell r="W292"/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/>
          <cell r="AC292">
            <v>0</v>
          </cell>
          <cell r="AD292"/>
          <cell r="AE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80000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1409812</v>
          </cell>
          <cell r="K293">
            <v>300000</v>
          </cell>
          <cell r="L293">
            <v>1831296</v>
          </cell>
          <cell r="M293">
            <v>29780</v>
          </cell>
          <cell r="N293">
            <v>17556</v>
          </cell>
          <cell r="O293">
            <v>65967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/>
          <cell r="U293">
            <v>1903115</v>
          </cell>
          <cell r="V293">
            <v>5.9373026039495116</v>
          </cell>
          <cell r="W293"/>
          <cell r="X293">
            <v>23858093.313949995</v>
          </cell>
          <cell r="Y293">
            <v>32053528.798313938</v>
          </cell>
          <cell r="Z293">
            <v>8195435.4843639433</v>
          </cell>
          <cell r="AA293">
            <v>486587.80441814271</v>
          </cell>
          <cell r="AB293"/>
          <cell r="AC293">
            <v>132.3112479212175</v>
          </cell>
          <cell r="AD293"/>
          <cell r="AE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266632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1042056</v>
          </cell>
          <cell r="L294">
            <v>43372</v>
          </cell>
          <cell r="M294">
            <v>27012</v>
          </cell>
          <cell r="N294">
            <v>49064</v>
          </cell>
          <cell r="O294">
            <v>88153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/>
          <cell r="U294">
            <v>1472917</v>
          </cell>
          <cell r="V294">
            <v>2.942276230554548</v>
          </cell>
          <cell r="W294"/>
          <cell r="X294">
            <v>38325837.797450006</v>
          </cell>
          <cell r="Y294">
            <v>50060459.473663718</v>
          </cell>
          <cell r="Z294">
            <v>11734621.676213712</v>
          </cell>
          <cell r="AA294">
            <v>345264.98432473768</v>
          </cell>
          <cell r="AB294"/>
          <cell r="AC294">
            <v>129.71717605256566</v>
          </cell>
          <cell r="AD294"/>
          <cell r="AE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/>
          <cell r="U295">
            <v>0</v>
          </cell>
          <cell r="V295">
            <v>0</v>
          </cell>
          <cell r="W295"/>
          <cell r="X295">
            <v>13669.092180000001</v>
          </cell>
          <cell r="Y295">
            <v>95731</v>
          </cell>
          <cell r="Z295">
            <v>82061.907819999993</v>
          </cell>
          <cell r="AA295">
            <v>0</v>
          </cell>
          <cell r="AB295"/>
          <cell r="AC295">
            <v>0</v>
          </cell>
          <cell r="AD295"/>
          <cell r="AE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386950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633465</v>
          </cell>
          <cell r="K296">
            <v>181900</v>
          </cell>
          <cell r="L296">
            <v>150000</v>
          </cell>
          <cell r="M296">
            <v>0</v>
          </cell>
          <cell r="N296">
            <v>16920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/>
          <cell r="U296">
            <v>1219235</v>
          </cell>
          <cell r="V296">
            <v>10.86668215100654</v>
          </cell>
          <cell r="W296"/>
          <cell r="X296">
            <v>8568351.209999999</v>
          </cell>
          <cell r="Y296">
            <v>11219938</v>
          </cell>
          <cell r="Z296">
            <v>2651586.790000001</v>
          </cell>
          <cell r="AA296">
            <v>288139.50842737738</v>
          </cell>
          <cell r="AB296"/>
          <cell r="AC296">
            <v>127.58345478199212</v>
          </cell>
          <cell r="AD296"/>
          <cell r="AE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211114</v>
          </cell>
          <cell r="K297">
            <v>378793</v>
          </cell>
          <cell r="L297">
            <v>716287</v>
          </cell>
          <cell r="M297">
            <v>0</v>
          </cell>
          <cell r="N297">
            <v>14362</v>
          </cell>
          <cell r="O297">
            <v>3910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/>
          <cell r="U297">
            <v>608179</v>
          </cell>
          <cell r="V297">
            <v>1.5373494270711052</v>
          </cell>
          <cell r="W297"/>
          <cell r="X297">
            <v>25153175.96328</v>
          </cell>
          <cell r="Y297">
            <v>39560232</v>
          </cell>
          <cell r="Z297">
            <v>14407056.03672</v>
          </cell>
          <cell r="AA297">
            <v>221486.79343832799</v>
          </cell>
          <cell r="AB297"/>
          <cell r="AC297">
            <v>156.39673202298806</v>
          </cell>
          <cell r="AD297"/>
          <cell r="AE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1993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/>
          <cell r="U298">
            <v>1993</v>
          </cell>
          <cell r="V298">
            <v>7.8271261565433084E-2</v>
          </cell>
          <cell r="W298"/>
          <cell r="X298">
            <v>1863761.3099999998</v>
          </cell>
          <cell r="Y298">
            <v>2546273</v>
          </cell>
          <cell r="Z298">
            <v>682511.69000000018</v>
          </cell>
          <cell r="AA298">
            <v>534.210510094558</v>
          </cell>
          <cell r="AB298"/>
          <cell r="AC298">
            <v>136.59146028146199</v>
          </cell>
          <cell r="AD298"/>
          <cell r="AE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67101</v>
          </cell>
          <cell r="J299">
            <v>5383</v>
          </cell>
          <cell r="K299">
            <v>123922</v>
          </cell>
          <cell r="L299">
            <v>268483</v>
          </cell>
          <cell r="M299">
            <v>6812</v>
          </cell>
          <cell r="N299">
            <v>3073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474774</v>
          </cell>
          <cell r="V299">
            <v>2.7582438273507401</v>
          </cell>
          <cell r="W299"/>
          <cell r="X299">
            <v>13322264.810000002</v>
          </cell>
          <cell r="Y299">
            <v>17212909</v>
          </cell>
          <cell r="Z299">
            <v>3890644.1899999976</v>
          </cell>
          <cell r="AA299">
            <v>107313.45321485514</v>
          </cell>
          <cell r="AB299"/>
          <cell r="AC299">
            <v>128.39855528127083</v>
          </cell>
          <cell r="AD299"/>
          <cell r="AE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67000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778651</v>
          </cell>
          <cell r="K300">
            <v>500000</v>
          </cell>
          <cell r="L300">
            <v>1241214</v>
          </cell>
          <cell r="M300">
            <v>0</v>
          </cell>
          <cell r="N300">
            <v>831</v>
          </cell>
          <cell r="O300">
            <v>15124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/>
          <cell r="U300">
            <v>1361606</v>
          </cell>
          <cell r="V300">
            <v>4.2178106741054604</v>
          </cell>
          <cell r="W300"/>
          <cell r="X300">
            <v>20368467.029999997</v>
          </cell>
          <cell r="Y300">
            <v>32282293</v>
          </cell>
          <cell r="Z300">
            <v>11913825.970000003</v>
          </cell>
          <cell r="AA300">
            <v>502502.62345700857</v>
          </cell>
          <cell r="AB300"/>
          <cell r="AC300">
            <v>156.02445844223652</v>
          </cell>
          <cell r="AD300"/>
          <cell r="AE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168000</v>
          </cell>
          <cell r="K301">
            <v>437992</v>
          </cell>
          <cell r="L301">
            <v>890897</v>
          </cell>
          <cell r="M301">
            <v>0</v>
          </cell>
          <cell r="N301">
            <v>3141</v>
          </cell>
          <cell r="O301">
            <v>4666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/>
          <cell r="U301">
            <v>657232</v>
          </cell>
          <cell r="V301">
            <v>2.7925950454620447</v>
          </cell>
          <cell r="W301"/>
          <cell r="X301">
            <v>19920849.289999999</v>
          </cell>
          <cell r="Y301">
            <v>23534812.219480202</v>
          </cell>
          <cell r="Z301">
            <v>3613962.9294802025</v>
          </cell>
          <cell r="AA301">
            <v>100923.3497134991</v>
          </cell>
          <cell r="AB301"/>
          <cell r="AC301">
            <v>117.63498899381865</v>
          </cell>
          <cell r="AD301"/>
          <cell r="AE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1129209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2151425</v>
          </cell>
          <cell r="K302">
            <v>2335904</v>
          </cell>
          <cell r="L302">
            <v>4719798</v>
          </cell>
          <cell r="M302">
            <v>19984</v>
          </cell>
          <cell r="N302">
            <v>44530</v>
          </cell>
          <cell r="O302">
            <v>15870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8056821</v>
          </cell>
          <cell r="V302">
            <v>8.4746407010363694</v>
          </cell>
          <cell r="W302"/>
          <cell r="X302">
            <v>89152710</v>
          </cell>
          <cell r="Y302">
            <v>95069765.010978296</v>
          </cell>
          <cell r="Z302">
            <v>5917055.0109782964</v>
          </cell>
          <cell r="AA302">
            <v>501449.15226307872</v>
          </cell>
          <cell r="AB302"/>
          <cell r="AC302">
            <v>106.07452746945687</v>
          </cell>
          <cell r="AD302"/>
          <cell r="AE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/>
          <cell r="U303">
            <v>0</v>
          </cell>
          <cell r="V303">
            <v>0</v>
          </cell>
          <cell r="W303"/>
          <cell r="X303">
            <v>13170.920000000002</v>
          </cell>
          <cell r="Y303">
            <v>13171</v>
          </cell>
          <cell r="Z303">
            <v>7.9999999998108251E-2</v>
          </cell>
          <cell r="AA303">
            <v>0</v>
          </cell>
          <cell r="AB303"/>
          <cell r="AC303">
            <v>0</v>
          </cell>
          <cell r="AD303"/>
          <cell r="AE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963993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1611195</v>
          </cell>
          <cell r="K304">
            <v>1018680</v>
          </cell>
          <cell r="L304">
            <v>2865070</v>
          </cell>
          <cell r="M304">
            <v>0</v>
          </cell>
          <cell r="N304">
            <v>381</v>
          </cell>
          <cell r="O304">
            <v>75718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6535037</v>
          </cell>
          <cell r="V304">
            <v>12.687970933896745</v>
          </cell>
          <cell r="W304"/>
          <cell r="X304">
            <v>33549032.422599997</v>
          </cell>
          <cell r="Y304">
            <v>51505769</v>
          </cell>
          <cell r="Z304">
            <v>17956736.577400003</v>
          </cell>
          <cell r="AA304">
            <v>2278345.5176169174</v>
          </cell>
          <cell r="AB304"/>
          <cell r="AC304">
            <v>146.73276672271919</v>
          </cell>
          <cell r="AD304"/>
          <cell r="AE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10954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294183</v>
          </cell>
          <cell r="M305">
            <v>0</v>
          </cell>
          <cell r="N305">
            <v>23494</v>
          </cell>
          <cell r="O305">
            <v>42113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/>
          <cell r="U305">
            <v>65607</v>
          </cell>
          <cell r="V305">
            <v>0.77199229444902195</v>
          </cell>
          <cell r="W305"/>
          <cell r="X305">
            <v>3769019.7499999991</v>
          </cell>
          <cell r="Y305">
            <v>8498400.887125995</v>
          </cell>
          <cell r="Z305">
            <v>4729381.1371259959</v>
          </cell>
          <cell r="AA305">
            <v>36510.457953738223</v>
          </cell>
          <cell r="AB305"/>
          <cell r="AC305">
            <v>224.51170305414979</v>
          </cell>
          <cell r="AD305"/>
          <cell r="AE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/>
          <cell r="U306">
            <v>0</v>
          </cell>
          <cell r="V306">
            <v>0</v>
          </cell>
          <cell r="W306"/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/>
          <cell r="AC306">
            <v>0</v>
          </cell>
          <cell r="AD306"/>
          <cell r="AE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206973</v>
          </cell>
          <cell r="K307">
            <v>0</v>
          </cell>
          <cell r="L307">
            <v>136942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343915</v>
          </cell>
          <cell r="V307">
            <v>3.6644350708327096</v>
          </cell>
          <cell r="W307"/>
          <cell r="X307">
            <v>5219302.4780799998</v>
          </cell>
          <cell r="Y307">
            <v>9385212</v>
          </cell>
          <cell r="Z307">
            <v>4165909.5219200002</v>
          </cell>
          <cell r="AA307">
            <v>152657.04954039576</v>
          </cell>
          <cell r="AB307"/>
          <cell r="AC307">
            <v>176.89250602421382</v>
          </cell>
          <cell r="AD307"/>
          <cell r="AE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/>
          <cell r="U308">
            <v>0</v>
          </cell>
          <cell r="V308">
            <v>0</v>
          </cell>
          <cell r="W308"/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/>
          <cell r="AC308">
            <v>0</v>
          </cell>
          <cell r="AD308"/>
          <cell r="AE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89273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211369</v>
          </cell>
          <cell r="K309">
            <v>56790</v>
          </cell>
          <cell r="L309">
            <v>49106</v>
          </cell>
          <cell r="M309">
            <v>0</v>
          </cell>
          <cell r="N309">
            <v>132772</v>
          </cell>
          <cell r="O309">
            <v>12710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552020</v>
          </cell>
          <cell r="V309">
            <v>8.06590327275185</v>
          </cell>
          <cell r="W309"/>
          <cell r="X309">
            <v>1912666.2499999995</v>
          </cell>
          <cell r="Y309">
            <v>6843870.8143801847</v>
          </cell>
          <cell r="Z309">
            <v>4931204.5643801857</v>
          </cell>
          <cell r="AA309">
            <v>397746.19034442998</v>
          </cell>
          <cell r="AB309"/>
          <cell r="AC309">
            <v>337.02297115535742</v>
          </cell>
          <cell r="AD309"/>
          <cell r="AE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496396</v>
          </cell>
          <cell r="K310">
            <v>538478</v>
          </cell>
          <cell r="L310">
            <v>283302</v>
          </cell>
          <cell r="M310">
            <v>4933</v>
          </cell>
          <cell r="N310">
            <v>2616</v>
          </cell>
          <cell r="O310">
            <v>80070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/>
          <cell r="U310">
            <v>1122493</v>
          </cell>
          <cell r="V310">
            <v>5.1299360547369535</v>
          </cell>
          <cell r="W310"/>
          <cell r="X310">
            <v>15994837.789999999</v>
          </cell>
          <cell r="Y310">
            <v>21881227.91440054</v>
          </cell>
          <cell r="Z310">
            <v>5886390.1244005412</v>
          </cell>
          <cell r="AA310">
            <v>301968.04931409878</v>
          </cell>
          <cell r="AB310"/>
          <cell r="AC310">
            <v>134.91390252533745</v>
          </cell>
          <cell r="AD310"/>
          <cell r="AE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2175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2175</v>
          </cell>
          <cell r="V311">
            <v>0</v>
          </cell>
          <cell r="W311"/>
          <cell r="X311">
            <v>225957.46000000002</v>
          </cell>
          <cell r="Y311">
            <v>243765.7</v>
          </cell>
          <cell r="Z311">
            <v>17808.239999999991</v>
          </cell>
          <cell r="AA311">
            <v>0</v>
          </cell>
          <cell r="AB311"/>
          <cell r="AC311">
            <v>0</v>
          </cell>
          <cell r="AD311"/>
          <cell r="AE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/>
          <cell r="U312">
            <v>0</v>
          </cell>
          <cell r="V312">
            <v>0</v>
          </cell>
          <cell r="W312"/>
          <cell r="X312">
            <v>52683.680000000008</v>
          </cell>
          <cell r="Y312">
            <v>55241.8</v>
          </cell>
          <cell r="Z312">
            <v>2558.1199999999953</v>
          </cell>
          <cell r="AA312">
            <v>0</v>
          </cell>
          <cell r="AB312"/>
          <cell r="AC312">
            <v>0</v>
          </cell>
          <cell r="AD312"/>
          <cell r="AE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1903766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1138887</v>
          </cell>
          <cell r="M313">
            <v>13265</v>
          </cell>
          <cell r="N313">
            <v>90499</v>
          </cell>
          <cell r="O313">
            <v>2025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3148442</v>
          </cell>
          <cell r="V313">
            <v>12.4899159263723</v>
          </cell>
          <cell r="W313"/>
          <cell r="X313">
            <v>18410939.780000005</v>
          </cell>
          <cell r="Y313">
            <v>25207871.842852876</v>
          </cell>
          <cell r="Z313">
            <v>6796932.0628528707</v>
          </cell>
          <cell r="AA313">
            <v>848931.10022296594</v>
          </cell>
          <cell r="AB313"/>
          <cell r="AC313">
            <v>132.3068840249604</v>
          </cell>
          <cell r="AD313"/>
          <cell r="AE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62677.399399999995</v>
          </cell>
          <cell r="J314">
            <v>2154111.344</v>
          </cell>
          <cell r="K314">
            <v>45933.256599999993</v>
          </cell>
          <cell r="L314">
            <v>3547056</v>
          </cell>
          <cell r="M314">
            <v>0</v>
          </cell>
          <cell r="N314">
            <v>1206</v>
          </cell>
          <cell r="O314">
            <v>61589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5872573</v>
          </cell>
          <cell r="V314">
            <v>12.513968963739689</v>
          </cell>
          <cell r="W314"/>
          <cell r="X314">
            <v>34230683.749200001</v>
          </cell>
          <cell r="Y314">
            <v>46928141</v>
          </cell>
          <cell r="Z314">
            <v>12697457.250799999</v>
          </cell>
          <cell r="AA314">
            <v>1588955.8595492265</v>
          </cell>
          <cell r="AB314"/>
          <cell r="AC314">
            <v>132.45188285644568</v>
          </cell>
          <cell r="AD314"/>
          <cell r="AE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99554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800</v>
          </cell>
          <cell r="L315">
            <v>25500</v>
          </cell>
          <cell r="M315">
            <v>0</v>
          </cell>
          <cell r="N315">
            <v>5395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/>
          <cell r="U315">
            <v>105749</v>
          </cell>
          <cell r="V315">
            <v>5.6314199460124108</v>
          </cell>
          <cell r="W315"/>
          <cell r="X315">
            <v>1585577.72</v>
          </cell>
          <cell r="Y315">
            <v>1877839</v>
          </cell>
          <cell r="Z315">
            <v>292261.28000000003</v>
          </cell>
          <cell r="AA315">
            <v>16458.460016391182</v>
          </cell>
          <cell r="AB315"/>
          <cell r="AC315">
            <v>117.39446868511804</v>
          </cell>
          <cell r="AD315"/>
          <cell r="AE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71728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1492215</v>
          </cell>
          <cell r="K316">
            <v>673602</v>
          </cell>
          <cell r="L316">
            <v>1220746</v>
          </cell>
          <cell r="M316">
            <v>14641</v>
          </cell>
          <cell r="N316">
            <v>4906</v>
          </cell>
          <cell r="O316">
            <v>25817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3503655</v>
          </cell>
          <cell r="V316">
            <v>6.945593892351086</v>
          </cell>
          <cell r="W316"/>
          <cell r="X316">
            <v>36843723.371769994</v>
          </cell>
          <cell r="Y316">
            <v>50444282.437221669</v>
          </cell>
          <cell r="Z316">
            <v>13600559.065451674</v>
          </cell>
          <cell r="AA316">
            <v>944639.5997756134</v>
          </cell>
          <cell r="AB316"/>
          <cell r="AC316">
            <v>134.35027273973387</v>
          </cell>
          <cell r="AD316"/>
          <cell r="AE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3109698</v>
          </cell>
          <cell r="K317">
            <v>807049</v>
          </cell>
          <cell r="L317">
            <v>9400000</v>
          </cell>
          <cell r="M317">
            <v>14569</v>
          </cell>
          <cell r="N317">
            <v>0</v>
          </cell>
          <cell r="O317">
            <v>28831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13360147</v>
          </cell>
          <cell r="V317">
            <v>12.78790545968903</v>
          </cell>
          <cell r="W317"/>
          <cell r="X317">
            <v>62274785.537900016</v>
          </cell>
          <cell r="Y317">
            <v>104474865.271055</v>
          </cell>
          <cell r="Z317">
            <v>42200079.733154982</v>
          </cell>
          <cell r="AA317">
            <v>5396506.3001892501</v>
          </cell>
          <cell r="AB317"/>
          <cell r="AC317">
            <v>159.0986755154176</v>
          </cell>
          <cell r="AD317"/>
          <cell r="AE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2000</v>
          </cell>
          <cell r="F318">
            <v>0</v>
          </cell>
          <cell r="G318">
            <v>0</v>
          </cell>
          <cell r="H318">
            <v>0</v>
          </cell>
          <cell r="I318">
            <v>59360</v>
          </cell>
          <cell r="J318">
            <v>204062</v>
          </cell>
          <cell r="K318">
            <v>164142</v>
          </cell>
          <cell r="L318">
            <v>280000</v>
          </cell>
          <cell r="M318">
            <v>7423</v>
          </cell>
          <cell r="N318">
            <v>128482</v>
          </cell>
          <cell r="O318">
            <v>5128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710597</v>
          </cell>
          <cell r="V318">
            <v>4.52432803959476</v>
          </cell>
          <cell r="W318"/>
          <cell r="X318">
            <v>14839037.079999998</v>
          </cell>
          <cell r="Y318">
            <v>15706133.458520118</v>
          </cell>
          <cell r="Z318">
            <v>867096.37852011994</v>
          </cell>
          <cell r="AA318">
            <v>39230.284583696499</v>
          </cell>
          <cell r="AB318"/>
          <cell r="AC318">
            <v>105.57897449459317</v>
          </cell>
          <cell r="AD318"/>
          <cell r="AE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1410548</v>
          </cell>
          <cell r="K319">
            <v>1175418</v>
          </cell>
          <cell r="L319">
            <v>2930484</v>
          </cell>
          <cell r="M319">
            <v>33470</v>
          </cell>
          <cell r="N319">
            <v>243404</v>
          </cell>
          <cell r="O319">
            <v>56241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5849565</v>
          </cell>
          <cell r="V319">
            <v>15.778599531104346</v>
          </cell>
          <cell r="W319"/>
          <cell r="X319">
            <v>29850414.400000002</v>
          </cell>
          <cell r="Y319">
            <v>37072776.886622638</v>
          </cell>
          <cell r="Z319">
            <v>7222362.4866226353</v>
          </cell>
          <cell r="AA319">
            <v>1139587.6534488953</v>
          </cell>
          <cell r="AB319"/>
          <cell r="AC319">
            <v>120.37752224027329</v>
          </cell>
          <cell r="AD319"/>
          <cell r="AE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/>
          <cell r="U320">
            <v>0</v>
          </cell>
          <cell r="V320">
            <v>0</v>
          </cell>
          <cell r="W320"/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/>
          <cell r="AC320">
            <v>0</v>
          </cell>
          <cell r="AD320"/>
          <cell r="AE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/>
          <cell r="U321">
            <v>0</v>
          </cell>
          <cell r="V321">
            <v>0</v>
          </cell>
          <cell r="W321"/>
          <cell r="X321">
            <v>0</v>
          </cell>
          <cell r="Y321">
            <v>34780</v>
          </cell>
          <cell r="Z321">
            <v>34780</v>
          </cell>
          <cell r="AA321">
            <v>0</v>
          </cell>
          <cell r="AB321"/>
          <cell r="AC321">
            <v>0</v>
          </cell>
          <cell r="AD321"/>
          <cell r="AE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/>
          <cell r="U322">
            <v>0</v>
          </cell>
          <cell r="V322">
            <v>0</v>
          </cell>
          <cell r="W322"/>
          <cell r="X322">
            <v>13170.920000000002</v>
          </cell>
          <cell r="Y322">
            <v>18281</v>
          </cell>
          <cell r="Z322">
            <v>5110.0799999999981</v>
          </cell>
          <cell r="AA322">
            <v>0</v>
          </cell>
          <cell r="AB322"/>
          <cell r="AC322">
            <v>0</v>
          </cell>
          <cell r="AD322"/>
          <cell r="AE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166500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1339873</v>
          </cell>
          <cell r="K323">
            <v>166414</v>
          </cell>
          <cell r="L323">
            <v>1937095</v>
          </cell>
          <cell r="M323">
            <v>5816</v>
          </cell>
          <cell r="N323">
            <v>1513</v>
          </cell>
          <cell r="O323">
            <v>13035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/>
          <cell r="U323">
            <v>1693151</v>
          </cell>
          <cell r="V323">
            <v>3.3722089318760822</v>
          </cell>
          <cell r="W323"/>
          <cell r="X323">
            <v>27574866.376769997</v>
          </cell>
          <cell r="Y323">
            <v>50208959</v>
          </cell>
          <cell r="Z323">
            <v>22634092.623230003</v>
          </cell>
          <cell r="AA323">
            <v>763268.89308966754</v>
          </cell>
          <cell r="AB323"/>
          <cell r="AC323">
            <v>179.31434165920405</v>
          </cell>
          <cell r="AD323"/>
          <cell r="AE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373117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948864</v>
          </cell>
          <cell r="K324">
            <v>310659</v>
          </cell>
          <cell r="L324">
            <v>753518</v>
          </cell>
          <cell r="M324">
            <v>0</v>
          </cell>
          <cell r="N324">
            <v>54253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2440411</v>
          </cell>
          <cell r="V324">
            <v>5.6779963324459786</v>
          </cell>
          <cell r="W324"/>
          <cell r="X324">
            <v>24640382.589680005</v>
          </cell>
          <cell r="Y324">
            <v>42980144</v>
          </cell>
          <cell r="Z324">
            <v>18339761.410319995</v>
          </cell>
          <cell r="AA324">
            <v>1041330.9802573123</v>
          </cell>
          <cell r="AB324"/>
          <cell r="AC324">
            <v>170.20357888967069</v>
          </cell>
          <cell r="AD324"/>
          <cell r="AE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51748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1053864</v>
          </cell>
          <cell r="K325">
            <v>712165</v>
          </cell>
          <cell r="L325">
            <v>521281</v>
          </cell>
          <cell r="M325">
            <v>53761</v>
          </cell>
          <cell r="N325">
            <v>53354</v>
          </cell>
          <cell r="O325">
            <v>5978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/>
          <cell r="U325">
            <v>1930870</v>
          </cell>
          <cell r="V325">
            <v>7.8935190295264466</v>
          </cell>
          <cell r="W325"/>
          <cell r="X325">
            <v>22136766.249999996</v>
          </cell>
          <cell r="Y325">
            <v>24461460</v>
          </cell>
          <cell r="Z325">
            <v>2324693.7500000037</v>
          </cell>
          <cell r="AA325">
            <v>183500.14353446226</v>
          </cell>
          <cell r="AB325"/>
          <cell r="AC325">
            <v>109.67256726788422</v>
          </cell>
          <cell r="AD325"/>
          <cell r="AE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441100</v>
          </cell>
          <cell r="F326">
            <v>0</v>
          </cell>
          <cell r="G326">
            <v>0</v>
          </cell>
          <cell r="H326">
            <v>0</v>
          </cell>
          <cell r="I326">
            <v>1013719</v>
          </cell>
          <cell r="J326">
            <v>1716171</v>
          </cell>
          <cell r="K326">
            <v>281095</v>
          </cell>
          <cell r="L326">
            <v>1939316</v>
          </cell>
          <cell r="M326">
            <v>8931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/>
          <cell r="U326">
            <v>3461016</v>
          </cell>
          <cell r="V326">
            <v>4.0738020964334645</v>
          </cell>
          <cell r="W326"/>
          <cell r="X326">
            <v>49005990.891000003</v>
          </cell>
          <cell r="Y326">
            <v>84957882.539999992</v>
          </cell>
          <cell r="Z326">
            <v>35951891.648999989</v>
          </cell>
          <cell r="AA326">
            <v>1464608.9157044492</v>
          </cell>
          <cell r="AB326"/>
          <cell r="AC326">
            <v>170.37360556590474</v>
          </cell>
          <cell r="AD326"/>
          <cell r="AE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182588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115</v>
          </cell>
          <cell r="L327">
            <v>51860</v>
          </cell>
          <cell r="M327">
            <v>0</v>
          </cell>
          <cell r="N327">
            <v>19248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253811</v>
          </cell>
          <cell r="V327">
            <v>8.1317864654535938</v>
          </cell>
          <cell r="W327"/>
          <cell r="X327">
            <v>1067714.3400000001</v>
          </cell>
          <cell r="Y327">
            <v>3121220.67</v>
          </cell>
          <cell r="Z327">
            <v>2053506.3299999998</v>
          </cell>
          <cell r="AA327">
            <v>166986.7498101728</v>
          </cell>
          <cell r="AB327"/>
          <cell r="AC327">
            <v>276.68766911848604</v>
          </cell>
          <cell r="AD327"/>
          <cell r="AE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/>
          <cell r="U328">
            <v>0</v>
          </cell>
          <cell r="V328">
            <v>0</v>
          </cell>
          <cell r="W328"/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/>
          <cell r="AC328">
            <v>0</v>
          </cell>
          <cell r="AD328"/>
          <cell r="AE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/>
          <cell r="U329">
            <v>0</v>
          </cell>
          <cell r="V329">
            <v>0</v>
          </cell>
          <cell r="W329"/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/>
          <cell r="AC329">
            <v>0</v>
          </cell>
          <cell r="AD329"/>
          <cell r="AE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865600</v>
          </cell>
          <cell r="K330">
            <v>206006</v>
          </cell>
          <cell r="L330">
            <v>1151449</v>
          </cell>
          <cell r="M330">
            <v>325</v>
          </cell>
          <cell r="N330">
            <v>7296</v>
          </cell>
          <cell r="O330">
            <v>4220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2234896</v>
          </cell>
          <cell r="V330">
            <v>4.2660107538842933</v>
          </cell>
          <cell r="W330"/>
          <cell r="X330">
            <v>33283538.019999992</v>
          </cell>
          <cell r="Y330">
            <v>52388428.649999999</v>
          </cell>
          <cell r="Z330">
            <v>19104890.630000006</v>
          </cell>
          <cell r="AA330">
            <v>815016.6887936329</v>
          </cell>
          <cell r="AB330"/>
          <cell r="AC330">
            <v>154.95171195506933</v>
          </cell>
          <cell r="AD330"/>
          <cell r="AE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656620</v>
          </cell>
          <cell r="M331">
            <v>46</v>
          </cell>
          <cell r="N331">
            <v>29669</v>
          </cell>
          <cell r="O331">
            <v>13431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/>
          <cell r="U331">
            <v>43146</v>
          </cell>
          <cell r="V331">
            <v>0.32918489487203889</v>
          </cell>
          <cell r="W331"/>
          <cell r="X331">
            <v>8692760.0099999998</v>
          </cell>
          <cell r="Y331">
            <v>13106919.75</v>
          </cell>
          <cell r="Z331">
            <v>4414159.74</v>
          </cell>
          <cell r="AA331">
            <v>14530.747099602868</v>
          </cell>
          <cell r="AB331"/>
          <cell r="AC331">
            <v>150.61256709996758</v>
          </cell>
          <cell r="AD331"/>
          <cell r="AE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602648</v>
          </cell>
          <cell r="L332">
            <v>407104</v>
          </cell>
          <cell r="M332">
            <v>0</v>
          </cell>
          <cell r="N332">
            <v>209</v>
          </cell>
          <cell r="O332">
            <v>2355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1012316</v>
          </cell>
          <cell r="V332">
            <v>7.5299096442431077</v>
          </cell>
          <cell r="W332"/>
          <cell r="X332">
            <v>10285489.059999999</v>
          </cell>
          <cell r="Y332">
            <v>13443932.899964515</v>
          </cell>
          <cell r="Z332">
            <v>3158443.8399645165</v>
          </cell>
          <cell r="AA332">
            <v>237827.96731349046</v>
          </cell>
          <cell r="AB332"/>
          <cell r="AC332">
            <v>128.39549831431179</v>
          </cell>
          <cell r="AD332"/>
          <cell r="AE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6053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/>
          <cell r="U333">
            <v>6053</v>
          </cell>
          <cell r="V333">
            <v>0</v>
          </cell>
          <cell r="W333"/>
          <cell r="X333">
            <v>354549.68000000005</v>
          </cell>
          <cell r="Y333">
            <v>406696</v>
          </cell>
          <cell r="Z333">
            <v>52146.319999999949</v>
          </cell>
          <cell r="AA333">
            <v>0</v>
          </cell>
          <cell r="AB333"/>
          <cell r="AC333">
            <v>0</v>
          </cell>
          <cell r="AD333"/>
          <cell r="AE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2561275</v>
          </cell>
          <cell r="K334">
            <v>0</v>
          </cell>
          <cell r="L334">
            <v>2766511</v>
          </cell>
          <cell r="M334">
            <v>15678</v>
          </cell>
          <cell r="N334">
            <v>100671</v>
          </cell>
          <cell r="O334">
            <v>13720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5457855</v>
          </cell>
          <cell r="V334">
            <v>7.8826447517041629</v>
          </cell>
          <cell r="W334"/>
          <cell r="X334">
            <v>59795241.399999999</v>
          </cell>
          <cell r="Y334">
            <v>69238880.755346194</v>
          </cell>
          <cell r="Z334">
            <v>9443639.3553461954</v>
          </cell>
          <cell r="AA334">
            <v>744408.54201406566</v>
          </cell>
          <cell r="AB334"/>
          <cell r="AC334">
            <v>114.54836640785287</v>
          </cell>
          <cell r="AD334"/>
          <cell r="AE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834169</v>
          </cell>
          <cell r="J335">
            <v>1540860</v>
          </cell>
          <cell r="K335">
            <v>690441</v>
          </cell>
          <cell r="L335">
            <v>1451191</v>
          </cell>
          <cell r="M335">
            <v>18046</v>
          </cell>
          <cell r="N335">
            <v>13346</v>
          </cell>
          <cell r="O335">
            <v>11589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4559642</v>
          </cell>
          <cell r="V335">
            <v>7.3031974149058074</v>
          </cell>
          <cell r="W335"/>
          <cell r="X335">
            <v>45233495.410999998</v>
          </cell>
          <cell r="Y335">
            <v>62433503.313134909</v>
          </cell>
          <cell r="Z335">
            <v>17200007.90213491</v>
          </cell>
          <cell r="AA335">
            <v>1256150.5324723113</v>
          </cell>
          <cell r="AB335"/>
          <cell r="AC335">
            <v>135.24790031102776</v>
          </cell>
          <cell r="AD335"/>
          <cell r="AE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56000</v>
          </cell>
          <cell r="K336">
            <v>0</v>
          </cell>
          <cell r="L336">
            <v>0</v>
          </cell>
          <cell r="M336">
            <v>0</v>
          </cell>
          <cell r="N336">
            <v>11027</v>
          </cell>
          <cell r="O336">
            <v>6267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/>
          <cell r="U336">
            <v>85294</v>
          </cell>
          <cell r="V336">
            <v>3.6902211346432736</v>
          </cell>
          <cell r="W336"/>
          <cell r="X336">
            <v>1360673</v>
          </cell>
          <cell r="Y336">
            <v>2311352</v>
          </cell>
          <cell r="Z336">
            <v>950679</v>
          </cell>
          <cell r="AA336">
            <v>35082.157380615325</v>
          </cell>
          <cell r="AB336"/>
          <cell r="AC336">
            <v>167.28999859770749</v>
          </cell>
          <cell r="AD336"/>
          <cell r="AE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/>
          <cell r="U337">
            <v>0</v>
          </cell>
          <cell r="V337">
            <v>0</v>
          </cell>
          <cell r="W337"/>
          <cell r="X337">
            <v>0</v>
          </cell>
          <cell r="Y337">
            <v>114049</v>
          </cell>
          <cell r="Z337">
            <v>114049</v>
          </cell>
          <cell r="AA337">
            <v>0</v>
          </cell>
          <cell r="AB337"/>
          <cell r="AC337">
            <v>0</v>
          </cell>
          <cell r="AD337"/>
          <cell r="AE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/>
          <cell r="U338">
            <v>0</v>
          </cell>
          <cell r="V338">
            <v>0</v>
          </cell>
          <cell r="W338"/>
          <cell r="X338">
            <v>0</v>
          </cell>
          <cell r="Y338">
            <v>1204.9450000000002</v>
          </cell>
          <cell r="Z338">
            <v>1204.9450000000002</v>
          </cell>
          <cell r="AA338">
            <v>0</v>
          </cell>
          <cell r="AB338"/>
          <cell r="AC338">
            <v>0</v>
          </cell>
          <cell r="AD338"/>
          <cell r="AE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1394968</v>
          </cell>
          <cell r="K339">
            <v>444828</v>
          </cell>
          <cell r="L339">
            <v>1777794</v>
          </cell>
          <cell r="M339">
            <v>0</v>
          </cell>
          <cell r="N339">
            <v>5853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/>
          <cell r="U339">
            <v>1845649</v>
          </cell>
          <cell r="V339">
            <v>3.9625245643807698</v>
          </cell>
          <cell r="W339"/>
          <cell r="X339">
            <v>20900052.866529997</v>
          </cell>
          <cell r="Y339">
            <v>46577604</v>
          </cell>
          <cell r="Z339">
            <v>25677551.133470003</v>
          </cell>
          <cell r="AA339">
            <v>1017479.2711951816</v>
          </cell>
          <cell r="AB339"/>
          <cell r="AC339">
            <v>217.99047600384895</v>
          </cell>
          <cell r="AD339"/>
          <cell r="AE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137411</v>
          </cell>
          <cell r="J340">
            <v>330958</v>
          </cell>
          <cell r="K340">
            <v>111910</v>
          </cell>
          <cell r="L340">
            <v>422840</v>
          </cell>
          <cell r="M340">
            <v>26590</v>
          </cell>
          <cell r="N340">
            <v>2737</v>
          </cell>
          <cell r="O340">
            <v>4961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1037407</v>
          </cell>
          <cell r="V340">
            <v>5.2838941259734051</v>
          </cell>
          <cell r="W340"/>
          <cell r="X340">
            <v>14911266.000000002</v>
          </cell>
          <cell r="Y340">
            <v>19633379.762485072</v>
          </cell>
          <cell r="Z340">
            <v>4722113.7624850702</v>
          </cell>
          <cell r="AA340">
            <v>249511.49171773039</v>
          </cell>
          <cell r="AB340"/>
          <cell r="AC340">
            <v>129.99478562562922</v>
          </cell>
          <cell r="AD340"/>
          <cell r="AE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157387</v>
          </cell>
          <cell r="F341">
            <v>0</v>
          </cell>
          <cell r="G341">
            <v>0</v>
          </cell>
          <cell r="H341">
            <v>0</v>
          </cell>
          <cell r="I341">
            <v>747283</v>
          </cell>
          <cell r="J341">
            <v>861516</v>
          </cell>
          <cell r="K341">
            <v>564414</v>
          </cell>
          <cell r="L341">
            <v>454763</v>
          </cell>
          <cell r="M341">
            <v>20976</v>
          </cell>
          <cell r="N341">
            <v>32825</v>
          </cell>
          <cell r="O341">
            <v>74768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/>
          <cell r="U341">
            <v>2459169</v>
          </cell>
          <cell r="V341">
            <v>5.0309953687540849</v>
          </cell>
          <cell r="W341"/>
          <cell r="X341">
            <v>44295065.429999992</v>
          </cell>
          <cell r="Y341">
            <v>48880367</v>
          </cell>
          <cell r="Z341">
            <v>4585301.5700000077</v>
          </cell>
          <cell r="AA341">
            <v>230686.30963010874</v>
          </cell>
          <cell r="AB341"/>
          <cell r="AC341">
            <v>109.83092635284973</v>
          </cell>
          <cell r="AD341"/>
          <cell r="AE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/>
          <cell r="U342">
            <v>0</v>
          </cell>
          <cell r="V342">
            <v>0</v>
          </cell>
          <cell r="W342"/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/>
          <cell r="AC342">
            <v>0</v>
          </cell>
          <cell r="AD342"/>
          <cell r="AE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/>
          <cell r="U343">
            <v>0</v>
          </cell>
          <cell r="V343">
            <v>0</v>
          </cell>
          <cell r="W343"/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/>
          <cell r="AC343">
            <v>0</v>
          </cell>
          <cell r="AD343"/>
          <cell r="AE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678025</v>
          </cell>
          <cell r="K344">
            <v>204738</v>
          </cell>
          <cell r="L344">
            <v>1240243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2123006</v>
          </cell>
          <cell r="V344">
            <v>4.3489059057733908</v>
          </cell>
          <cell r="W344"/>
          <cell r="X344">
            <v>29301469.672719996</v>
          </cell>
          <cell r="Y344">
            <v>48817013.88805867</v>
          </cell>
          <cell r="Z344">
            <v>19515544.215338673</v>
          </cell>
          <cell r="AA344">
            <v>848712.65492468094</v>
          </cell>
          <cell r="AB344"/>
          <cell r="AC344">
            <v>163.70612726566759</v>
          </cell>
          <cell r="AD344"/>
          <cell r="AE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1829567</v>
          </cell>
          <cell r="K345">
            <v>3236745</v>
          </cell>
          <cell r="L345">
            <v>5353183</v>
          </cell>
          <cell r="M345">
            <v>22348</v>
          </cell>
          <cell r="N345">
            <v>5259</v>
          </cell>
          <cell r="O345">
            <v>127222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7897732.5</v>
          </cell>
          <cell r="V345">
            <v>9.9463952239998772</v>
          </cell>
          <cell r="W345"/>
          <cell r="X345">
            <v>69159899.607649997</v>
          </cell>
          <cell r="Y345">
            <v>79402962.803482682</v>
          </cell>
          <cell r="Z345">
            <v>10243063.195832685</v>
          </cell>
          <cell r="AA345">
            <v>1018815.5485015914</v>
          </cell>
          <cell r="AB345"/>
          <cell r="AC345">
            <v>113.33756656626315</v>
          </cell>
          <cell r="AD345" t="str">
            <v>fy13</v>
          </cell>
          <cell r="AE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27000</v>
          </cell>
          <cell r="K346">
            <v>0</v>
          </cell>
          <cell r="L346">
            <v>0</v>
          </cell>
          <cell r="M346">
            <v>0</v>
          </cell>
          <cell r="N346">
            <v>46211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/>
          <cell r="U346">
            <v>73211</v>
          </cell>
          <cell r="V346">
            <v>3.621873567202921</v>
          </cell>
          <cell r="W346"/>
          <cell r="X346">
            <v>852415.71000000008</v>
          </cell>
          <cell r="Y346">
            <v>2021357.1413134378</v>
          </cell>
          <cell r="Z346">
            <v>1168941.4313134379</v>
          </cell>
          <cell r="AA346">
            <v>42337.580716824894</v>
          </cell>
          <cell r="AB346"/>
          <cell r="AC346">
            <v>232.1660121206134</v>
          </cell>
          <cell r="AD346"/>
          <cell r="AE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104388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/>
          <cell r="U347">
            <v>0</v>
          </cell>
          <cell r="V347">
            <v>0</v>
          </cell>
          <cell r="W347"/>
          <cell r="X347">
            <v>118538.28</v>
          </cell>
          <cell r="Y347">
            <v>1185167</v>
          </cell>
          <cell r="Z347">
            <v>1066628.72</v>
          </cell>
          <cell r="AA347">
            <v>0</v>
          </cell>
          <cell r="AB347"/>
          <cell r="AC347">
            <v>0</v>
          </cell>
          <cell r="AD347"/>
          <cell r="AE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/>
          <cell r="U348">
            <v>0</v>
          </cell>
          <cell r="V348">
            <v>0</v>
          </cell>
          <cell r="W348"/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/>
          <cell r="AC348">
            <v>0</v>
          </cell>
          <cell r="AD348"/>
          <cell r="AE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58344</v>
          </cell>
          <cell r="K349">
            <v>600</v>
          </cell>
          <cell r="L349">
            <v>41000</v>
          </cell>
          <cell r="M349">
            <v>0</v>
          </cell>
          <cell r="N349">
            <v>10026</v>
          </cell>
          <cell r="O349">
            <v>15477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/>
          <cell r="U349">
            <v>91447</v>
          </cell>
          <cell r="V349">
            <v>3.2175969093167356</v>
          </cell>
          <cell r="W349"/>
          <cell r="X349">
            <v>1665309.4700000002</v>
          </cell>
          <cell r="Y349">
            <v>2842090</v>
          </cell>
          <cell r="Z349">
            <v>1176780.5299999998</v>
          </cell>
          <cell r="AA349">
            <v>37864.053962721089</v>
          </cell>
          <cell r="AB349"/>
          <cell r="AC349">
            <v>168.390680324257</v>
          </cell>
          <cell r="AD349"/>
          <cell r="AE349"/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300863</v>
          </cell>
          <cell r="E350">
            <v>20008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3123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X</v>
          </cell>
          <cell r="U350">
            <v>323994</v>
          </cell>
          <cell r="V350">
            <v>5.4340168238370321</v>
          </cell>
          <cell r="W350"/>
          <cell r="X350">
            <v>3780882.2300000004</v>
          </cell>
          <cell r="Y350">
            <v>5962329.7185749877</v>
          </cell>
          <cell r="Z350">
            <v>2181447.4885749873</v>
          </cell>
          <cell r="AA350">
            <v>118540.22353233524</v>
          </cell>
          <cell r="AB350"/>
          <cell r="AC350">
            <v>154.56153192697178</v>
          </cell>
          <cell r="AD350"/>
          <cell r="AE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2191881</v>
          </cell>
          <cell r="K351">
            <v>1458469</v>
          </cell>
          <cell r="L351">
            <v>494285</v>
          </cell>
          <cell r="M351">
            <v>0</v>
          </cell>
          <cell r="N351">
            <v>1840</v>
          </cell>
          <cell r="O351">
            <v>6023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4152498</v>
          </cell>
          <cell r="V351">
            <v>7.8161753629478774</v>
          </cell>
          <cell r="W351"/>
          <cell r="X351">
            <v>33396838.325240005</v>
          </cell>
          <cell r="Y351">
            <v>53126981</v>
          </cell>
          <cell r="Z351">
            <v>19730142.674759995</v>
          </cell>
          <cell r="AA351">
            <v>1542142.5508190561</v>
          </cell>
          <cell r="AB351"/>
          <cell r="AC351">
            <v>154.4602454484297</v>
          </cell>
          <cell r="AD351"/>
          <cell r="AE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97894.06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695188.72</v>
          </cell>
          <cell r="L352">
            <v>359869</v>
          </cell>
          <cell r="M352">
            <v>349</v>
          </cell>
          <cell r="N352">
            <v>95943</v>
          </cell>
          <cell r="O352">
            <v>41059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/>
          <cell r="U352">
            <v>930433.78</v>
          </cell>
          <cell r="V352">
            <v>5.6250201310553329</v>
          </cell>
          <cell r="W352"/>
          <cell r="X352">
            <v>14883842.210000001</v>
          </cell>
          <cell r="Y352">
            <v>16540985.779999999</v>
          </cell>
          <cell r="Z352">
            <v>1657143.5699999984</v>
          </cell>
          <cell r="AA352">
            <v>93214.659412988942</v>
          </cell>
          <cell r="AB352"/>
          <cell r="AC352">
            <v>110.50756174730374</v>
          </cell>
          <cell r="AD352"/>
          <cell r="AE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200000</v>
          </cell>
          <cell r="J353">
            <v>1300000</v>
          </cell>
          <cell r="K353">
            <v>959649</v>
          </cell>
          <cell r="L353">
            <v>1077249</v>
          </cell>
          <cell r="M353">
            <v>0</v>
          </cell>
          <cell r="N353">
            <v>2504</v>
          </cell>
          <cell r="O353">
            <v>2742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2464895</v>
          </cell>
          <cell r="V353">
            <v>4.4243685430186845</v>
          </cell>
          <cell r="X353">
            <v>41694755.431160003</v>
          </cell>
          <cell r="Y353">
            <v>55711792</v>
          </cell>
          <cell r="Z353">
            <v>14017036.568839997</v>
          </cell>
          <cell r="AA353">
            <v>620165.35661518248</v>
          </cell>
          <cell r="AC353">
            <v>132.1308305413703</v>
          </cell>
          <cell r="AE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X354">
            <v>26341.840000000004</v>
          </cell>
          <cell r="Y354">
            <v>52234.184000000001</v>
          </cell>
          <cell r="Z354">
            <v>25892.343999999997</v>
          </cell>
          <cell r="AA354">
            <v>0</v>
          </cell>
          <cell r="AC354">
            <v>0</v>
          </cell>
          <cell r="AE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672680</v>
          </cell>
          <cell r="K355">
            <v>0</v>
          </cell>
          <cell r="L355">
            <v>1426304</v>
          </cell>
          <cell r="M355">
            <v>5187</v>
          </cell>
          <cell r="N355">
            <v>0</v>
          </cell>
          <cell r="O355">
            <v>12959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700826</v>
          </cell>
          <cell r="V355">
            <v>3.0150728258487471</v>
          </cell>
          <cell r="X355">
            <v>19355380.740320001</v>
          </cell>
          <cell r="Y355">
            <v>23244082</v>
          </cell>
          <cell r="Z355">
            <v>3888701.2596799992</v>
          </cell>
          <cell r="AA355">
            <v>117247.17495904959</v>
          </cell>
          <cell r="AC355">
            <v>119.48530042017968</v>
          </cell>
          <cell r="AE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2493113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0</v>
          </cell>
          <cell r="N356">
            <v>87</v>
          </cell>
          <cell r="O356">
            <v>14804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5008004</v>
          </cell>
          <cell r="V356">
            <v>6.9698268660020215</v>
          </cell>
          <cell r="X356">
            <v>49930543.991250016</v>
          </cell>
          <cell r="Y356">
            <v>71852631.296028927</v>
          </cell>
          <cell r="Z356">
            <v>21922087.304778911</v>
          </cell>
          <cell r="AA356">
            <v>1527931.530556899</v>
          </cell>
          <cell r="AC356">
            <v>140.84505023176985</v>
          </cell>
          <cell r="AE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12134073</v>
          </cell>
          <cell r="E357">
            <v>6347813</v>
          </cell>
          <cell r="F357">
            <v>0</v>
          </cell>
          <cell r="G357">
            <v>0</v>
          </cell>
          <cell r="H357">
            <v>0</v>
          </cell>
          <cell r="I357">
            <v>727425</v>
          </cell>
          <cell r="J357">
            <v>0</v>
          </cell>
          <cell r="K357">
            <v>9540235</v>
          </cell>
          <cell r="L357">
            <v>0</v>
          </cell>
          <cell r="M357">
            <v>187025</v>
          </cell>
          <cell r="N357">
            <v>231342</v>
          </cell>
          <cell r="O357">
            <v>1717949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30885862</v>
          </cell>
          <cell r="V357">
            <v>9.2450638384586039</v>
          </cell>
          <cell r="X357">
            <v>332590291.94999999</v>
          </cell>
          <cell r="Y357">
            <v>334079488.68365508</v>
          </cell>
          <cell r="Z357">
            <v>1489196.7336550951</v>
          </cell>
          <cell r="AA357">
            <v>137677.18870665389</v>
          </cell>
          <cell r="AC357">
            <v>100.4063616941506</v>
          </cell>
          <cell r="AE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39600</v>
          </cell>
          <cell r="K358">
            <v>0</v>
          </cell>
          <cell r="L358">
            <v>0</v>
          </cell>
          <cell r="M358">
            <v>0</v>
          </cell>
          <cell r="N358">
            <v>201520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241120</v>
          </cell>
          <cell r="V358">
            <v>15.592777552042142</v>
          </cell>
          <cell r="X358">
            <v>1206120.8500000003</v>
          </cell>
          <cell r="Y358">
            <v>1546356.9540144</v>
          </cell>
          <cell r="Z358">
            <v>340236.10401439969</v>
          </cell>
          <cell r="AA358">
            <v>53052.258850700069</v>
          </cell>
          <cell r="AC358">
            <v>123.81053649505351</v>
          </cell>
          <cell r="AD358" t="str">
            <v>fy16</v>
          </cell>
          <cell r="AE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227110</v>
          </cell>
          <cell r="K359">
            <v>64055</v>
          </cell>
          <cell r="L359">
            <v>300852</v>
          </cell>
          <cell r="M359">
            <v>0</v>
          </cell>
          <cell r="N359">
            <v>0</v>
          </cell>
          <cell r="O359">
            <v>21159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312324</v>
          </cell>
          <cell r="V359">
            <v>2.429395810652677</v>
          </cell>
          <cell r="X359">
            <v>8711771.7903999984</v>
          </cell>
          <cell r="Y359">
            <v>12856036</v>
          </cell>
          <cell r="Z359">
            <v>4144264.2096000016</v>
          </cell>
          <cell r="AA359">
            <v>100680.58109040072</v>
          </cell>
          <cell r="AC359">
            <v>146.41516933404361</v>
          </cell>
          <cell r="AE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119700</v>
          </cell>
          <cell r="Z360">
            <v>119700</v>
          </cell>
          <cell r="AA360">
            <v>0</v>
          </cell>
          <cell r="AC360">
            <v>0</v>
          </cell>
          <cell r="AE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72361</v>
          </cell>
          <cell r="N361">
            <v>1703</v>
          </cell>
          <cell r="O361">
            <v>2183</v>
          </cell>
          <cell r="P361">
            <v>0</v>
          </cell>
          <cell r="Q361">
            <v>260454</v>
          </cell>
          <cell r="R361">
            <v>0</v>
          </cell>
          <cell r="S361">
            <v>0</v>
          </cell>
          <cell r="U361">
            <v>336701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  <cell r="AE361"/>
        </row>
        <row r="362">
          <cell r="A362">
            <v>353</v>
          </cell>
          <cell r="B362" t="str">
            <v>SOUTHFIELD</v>
          </cell>
          <cell r="C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Z362">
            <v>0</v>
          </cell>
          <cell r="AA362">
            <v>0</v>
          </cell>
          <cell r="AC362">
            <v>0</v>
          </cell>
          <cell r="AD362" t="str">
            <v>fy13</v>
          </cell>
          <cell r="AE362"/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92172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X17</v>
          </cell>
          <cell r="U363">
            <v>46086</v>
          </cell>
          <cell r="V363">
            <v>1.6838439256516007</v>
          </cell>
          <cell r="X363">
            <v>2177668</v>
          </cell>
          <cell r="Y363">
            <v>2736952</v>
          </cell>
          <cell r="Z363">
            <v>559284</v>
          </cell>
          <cell r="AA363">
            <v>9417.4696611412983</v>
          </cell>
          <cell r="AC363">
            <v>125.2502461504168</v>
          </cell>
          <cell r="AE363"/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968996</v>
          </cell>
          <cell r="E364">
            <v>39999</v>
          </cell>
          <cell r="F364">
            <v>26005</v>
          </cell>
          <cell r="G364">
            <v>26775</v>
          </cell>
          <cell r="H364">
            <v>0</v>
          </cell>
          <cell r="I364">
            <v>0</v>
          </cell>
          <cell r="J364">
            <v>2296861</v>
          </cell>
          <cell r="K364">
            <v>2959417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6318053</v>
          </cell>
          <cell r="V364">
            <v>8.4417896454609043</v>
          </cell>
          <cell r="X364">
            <v>52547574</v>
          </cell>
          <cell r="Y364">
            <v>74842578</v>
          </cell>
          <cell r="Z364">
            <v>22295004</v>
          </cell>
          <cell r="AA364">
            <v>1882097.3391270947</v>
          </cell>
          <cell r="AC364">
            <v>138.84652536170918</v>
          </cell>
          <cell r="AD364" t="str">
            <v>fy15</v>
          </cell>
          <cell r="AE364"/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1200000</v>
          </cell>
          <cell r="E365">
            <v>1342</v>
          </cell>
          <cell r="F365">
            <v>90400</v>
          </cell>
          <cell r="G365">
            <v>64750.000000000007</v>
          </cell>
          <cell r="H365">
            <v>0</v>
          </cell>
          <cell r="I365">
            <v>0</v>
          </cell>
          <cell r="J365">
            <v>297000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1653492</v>
          </cell>
          <cell r="V365">
            <v>9.6605838094025085</v>
          </cell>
          <cell r="X365">
            <v>15296780</v>
          </cell>
          <cell r="Y365">
            <v>17115860</v>
          </cell>
          <cell r="Z365">
            <v>1819080</v>
          </cell>
          <cell r="AA365">
            <v>175733.74796007917</v>
          </cell>
          <cell r="AC365">
            <v>110.74308613995836</v>
          </cell>
          <cell r="AE365"/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1446364</v>
          </cell>
          <cell r="E366">
            <v>113881</v>
          </cell>
          <cell r="F366">
            <v>83582</v>
          </cell>
          <cell r="G366">
            <v>138598</v>
          </cell>
          <cell r="H366">
            <v>0</v>
          </cell>
          <cell r="I366">
            <v>0</v>
          </cell>
          <cell r="J366">
            <v>795569</v>
          </cell>
          <cell r="K366">
            <v>88580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</v>
          </cell>
          <cell r="U366">
            <v>2666574</v>
          </cell>
          <cell r="V366">
            <v>9.2794421673641985</v>
          </cell>
          <cell r="X366">
            <v>15535447</v>
          </cell>
          <cell r="Y366">
            <v>28736361</v>
          </cell>
          <cell r="Z366">
            <v>13200914</v>
          </cell>
          <cell r="AA366">
            <v>1224971.1801934841</v>
          </cell>
          <cell r="AC366">
            <v>177.08785476083511</v>
          </cell>
          <cell r="AE366"/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330967</v>
          </cell>
          <cell r="E367">
            <v>0</v>
          </cell>
          <cell r="F367">
            <v>9146</v>
          </cell>
          <cell r="G367">
            <v>7796</v>
          </cell>
          <cell r="H367">
            <v>0</v>
          </cell>
          <cell r="I367">
            <v>0</v>
          </cell>
          <cell r="J367">
            <v>519389</v>
          </cell>
          <cell r="K367">
            <v>308187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844518</v>
          </cell>
          <cell r="V367">
            <v>3.4668462847489026</v>
          </cell>
          <cell r="X367">
            <v>21190453</v>
          </cell>
          <cell r="Y367">
            <v>24359834</v>
          </cell>
          <cell r="Z367">
            <v>3169381</v>
          </cell>
          <cell r="AA367">
            <v>109877.56744803762</v>
          </cell>
          <cell r="AC367">
            <v>114.4381218870213</v>
          </cell>
          <cell r="AE367"/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1264883</v>
          </cell>
          <cell r="E368">
            <v>365938</v>
          </cell>
          <cell r="F368">
            <v>396305</v>
          </cell>
          <cell r="G368">
            <v>1004</v>
          </cell>
          <cell r="H368">
            <v>0</v>
          </cell>
          <cell r="I368">
            <v>0</v>
          </cell>
          <cell r="J368">
            <v>759000</v>
          </cell>
          <cell r="K368">
            <v>638900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3426030</v>
          </cell>
          <cell r="V368">
            <v>16.086955194747414</v>
          </cell>
          <cell r="X368">
            <v>18244828</v>
          </cell>
          <cell r="Y368">
            <v>21296945</v>
          </cell>
          <cell r="Z368">
            <v>3052117</v>
          </cell>
          <cell r="AA368">
            <v>490992.69428126898</v>
          </cell>
          <cell r="AC368">
            <v>114.03753603880908</v>
          </cell>
          <cell r="AE368"/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144845</v>
          </cell>
          <cell r="E369">
            <v>35000</v>
          </cell>
          <cell r="F369">
            <v>66100</v>
          </cell>
          <cell r="G369">
            <v>63875</v>
          </cell>
          <cell r="H369">
            <v>0</v>
          </cell>
          <cell r="I369">
            <v>1000</v>
          </cell>
          <cell r="J369">
            <v>1369200</v>
          </cell>
          <cell r="K369">
            <v>540000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2220020</v>
          </cell>
          <cell r="V369">
            <v>9.3768691532632502</v>
          </cell>
          <cell r="X369">
            <v>17539418</v>
          </cell>
          <cell r="Y369">
            <v>23675493</v>
          </cell>
          <cell r="Z369">
            <v>6136075</v>
          </cell>
          <cell r="AA369">
            <v>575371.72389609797</v>
          </cell>
          <cell r="AC369">
            <v>131.70403531122815</v>
          </cell>
          <cell r="AD369" t="str">
            <v>fy12</v>
          </cell>
          <cell r="AE369"/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1538366</v>
          </cell>
          <cell r="E370">
            <v>185085</v>
          </cell>
          <cell r="F370">
            <v>72894</v>
          </cell>
          <cell r="G370">
            <v>0</v>
          </cell>
          <cell r="H370">
            <v>0</v>
          </cell>
          <cell r="I370">
            <v>0</v>
          </cell>
          <cell r="J370">
            <v>775901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</v>
          </cell>
          <cell r="U370">
            <v>2572246</v>
          </cell>
          <cell r="V370">
            <v>12.433278421716288</v>
          </cell>
          <cell r="X370">
            <v>11414759</v>
          </cell>
          <cell r="Y370">
            <v>20688397</v>
          </cell>
          <cell r="Z370">
            <v>9273638</v>
          </cell>
          <cell r="AA370">
            <v>1153017.232362082</v>
          </cell>
          <cell r="AC370">
            <v>171.14141233851649</v>
          </cell>
          <cell r="AE370"/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120000</v>
          </cell>
          <cell r="E371">
            <v>0</v>
          </cell>
          <cell r="F371">
            <v>11442</v>
          </cell>
          <cell r="G371">
            <v>14376</v>
          </cell>
          <cell r="H371">
            <v>0</v>
          </cell>
          <cell r="I371">
            <v>0</v>
          </cell>
          <cell r="J371">
            <v>667996</v>
          </cell>
          <cell r="K371">
            <v>100225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794039</v>
          </cell>
          <cell r="V371">
            <v>10.513492690105132</v>
          </cell>
          <cell r="X371">
            <v>5023757</v>
          </cell>
          <cell r="Y371">
            <v>7552571</v>
          </cell>
          <cell r="Z371">
            <v>2528814</v>
          </cell>
          <cell r="AA371">
            <v>265866.67503635521</v>
          </cell>
          <cell r="AC371">
            <v>145.04492006607097</v>
          </cell>
          <cell r="AD371" t="str">
            <v>fy14</v>
          </cell>
          <cell r="AE371"/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350000</v>
          </cell>
          <cell r="E372">
            <v>0</v>
          </cell>
          <cell r="F372">
            <v>44976</v>
          </cell>
          <cell r="G372">
            <v>848</v>
          </cell>
          <cell r="H372">
            <v>0</v>
          </cell>
          <cell r="I372">
            <v>77020.710000000006</v>
          </cell>
          <cell r="J372">
            <v>297483.71999999997</v>
          </cell>
          <cell r="K372">
            <v>163864.44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934192.86999999988</v>
          </cell>
          <cell r="V372">
            <v>4.4789166690709505</v>
          </cell>
          <cell r="X372">
            <v>17055908</v>
          </cell>
          <cell r="Y372">
            <v>20857563.09</v>
          </cell>
          <cell r="Z372">
            <v>3801655.09</v>
          </cell>
          <cell r="AA372">
            <v>170272.96352659425</v>
          </cell>
          <cell r="AC372">
            <v>121.2910513264577</v>
          </cell>
          <cell r="AE372"/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2712500</v>
          </cell>
          <cell r="E373">
            <v>50000</v>
          </cell>
          <cell r="F373">
            <v>119992</v>
          </cell>
          <cell r="G373">
            <v>7731</v>
          </cell>
          <cell r="H373">
            <v>0</v>
          </cell>
          <cell r="I373">
            <v>0</v>
          </cell>
          <cell r="J373">
            <v>1470483</v>
          </cell>
          <cell r="K373">
            <v>1487170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5847876</v>
          </cell>
          <cell r="V373">
            <v>9.4678111127063662</v>
          </cell>
          <cell r="X373">
            <v>51178987</v>
          </cell>
          <cell r="Y373">
            <v>61765871.016921774</v>
          </cell>
          <cell r="Z373">
            <v>10586884.016921774</v>
          </cell>
          <cell r="AA373">
            <v>1002346.1814434538</v>
          </cell>
          <cell r="AC373">
            <v>118.72748641054251</v>
          </cell>
          <cell r="AE373"/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37000</v>
          </cell>
          <cell r="E374">
            <v>0</v>
          </cell>
          <cell r="F374">
            <v>7761</v>
          </cell>
          <cell r="G374">
            <v>3058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47819</v>
          </cell>
          <cell r="V374">
            <v>2.0587899727684671</v>
          </cell>
          <cell r="X374">
            <v>1239669</v>
          </cell>
          <cell r="Y374">
            <v>2322675</v>
          </cell>
          <cell r="Z374">
            <v>1083006</v>
          </cell>
          <cell r="AA374">
            <v>22296.818932480866</v>
          </cell>
          <cell r="AC374">
            <v>185.5639030311736</v>
          </cell>
          <cell r="AE374"/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1574871</v>
          </cell>
          <cell r="E375">
            <v>355077</v>
          </cell>
          <cell r="F375">
            <v>122288</v>
          </cell>
          <cell r="G375">
            <v>17710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2069946</v>
          </cell>
          <cell r="V375">
            <v>8.0302728234163272</v>
          </cell>
          <cell r="X375">
            <v>16389265</v>
          </cell>
          <cell r="Y375">
            <v>25776783</v>
          </cell>
          <cell r="Z375">
            <v>9387518</v>
          </cell>
          <cell r="AA375">
            <v>753843.30674731592</v>
          </cell>
          <cell r="AC375">
            <v>152.67884004104323</v>
          </cell>
          <cell r="AE375"/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235670</v>
          </cell>
          <cell r="E376">
            <v>162782</v>
          </cell>
          <cell r="F376">
            <v>0</v>
          </cell>
          <cell r="G376">
            <v>0</v>
          </cell>
          <cell r="H376">
            <v>0</v>
          </cell>
          <cell r="I376">
            <v>127023</v>
          </cell>
          <cell r="J376">
            <v>1705226</v>
          </cell>
          <cell r="K376">
            <v>104969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2335670</v>
          </cell>
          <cell r="V376">
            <v>9.4413803156777476</v>
          </cell>
          <cell r="X376">
            <v>14101517</v>
          </cell>
          <cell r="Y376">
            <v>24738649.666739266</v>
          </cell>
          <cell r="Z376">
            <v>10637132.666739266</v>
          </cell>
          <cell r="AA376">
            <v>1004292.1497500486</v>
          </cell>
          <cell r="AC376">
            <v>168.31066839822421</v>
          </cell>
          <cell r="AE376"/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1793333</v>
          </cell>
          <cell r="E377">
            <v>173943</v>
          </cell>
          <cell r="F377">
            <v>368749</v>
          </cell>
          <cell r="G377">
            <v>131129</v>
          </cell>
          <cell r="H377">
            <v>0</v>
          </cell>
          <cell r="I377">
            <v>143221</v>
          </cell>
          <cell r="J377">
            <v>1384500</v>
          </cell>
          <cell r="K377">
            <v>574200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4569075</v>
          </cell>
          <cell r="V377">
            <v>9.0903051823191738</v>
          </cell>
          <cell r="X377">
            <v>36706251</v>
          </cell>
          <cell r="Y377">
            <v>50263163.979213186</v>
          </cell>
          <cell r="Z377">
            <v>13556912.979213186</v>
          </cell>
          <cell r="AA377">
            <v>1232364.7631119168</v>
          </cell>
          <cell r="AC377">
            <v>133.5761563230777</v>
          </cell>
          <cell r="AE377"/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1033057</v>
          </cell>
          <cell r="E378">
            <v>18227</v>
          </cell>
          <cell r="F378">
            <v>4688</v>
          </cell>
          <cell r="G378">
            <v>3479</v>
          </cell>
          <cell r="H378">
            <v>0</v>
          </cell>
          <cell r="I378">
            <v>0</v>
          </cell>
          <cell r="J378">
            <v>0</v>
          </cell>
          <cell r="K378">
            <v>320167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</v>
          </cell>
          <cell r="U378">
            <v>1379618</v>
          </cell>
          <cell r="V378">
            <v>3.8387664553730994</v>
          </cell>
          <cell r="X378">
            <v>29000399</v>
          </cell>
          <cell r="Y378">
            <v>35939097</v>
          </cell>
          <cell r="Z378">
            <v>6938698</v>
          </cell>
          <cell r="AA378">
            <v>266360.41126364411</v>
          </cell>
          <cell r="AC378">
            <v>123.00774409599107</v>
          </cell>
          <cell r="AE378"/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626180</v>
          </cell>
          <cell r="E379">
            <v>0</v>
          </cell>
          <cell r="F379">
            <v>0</v>
          </cell>
          <cell r="G379">
            <v>1083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1083</v>
          </cell>
          <cell r="V379">
            <v>5.349094039673678E-3</v>
          </cell>
          <cell r="X379">
            <v>11702650</v>
          </cell>
          <cell r="Y379">
            <v>20246419.149999999</v>
          </cell>
          <cell r="Z379">
            <v>8543769.1499999985</v>
          </cell>
          <cell r="AA379">
            <v>457.01424636612836</v>
          </cell>
          <cell r="AC379">
            <v>173.00322692512918</v>
          </cell>
          <cell r="AE379"/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460363</v>
          </cell>
          <cell r="E380">
            <v>0</v>
          </cell>
          <cell r="F380">
            <v>14646</v>
          </cell>
          <cell r="G380">
            <v>0</v>
          </cell>
          <cell r="H380">
            <v>0</v>
          </cell>
          <cell r="I380">
            <v>0</v>
          </cell>
          <cell r="J380">
            <v>645382</v>
          </cell>
          <cell r="K380">
            <v>351061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1471452</v>
          </cell>
          <cell r="V380">
            <v>3.552991512407516</v>
          </cell>
          <cell r="X380">
            <v>37500027</v>
          </cell>
          <cell r="Y380">
            <v>41414453</v>
          </cell>
          <cell r="Z380">
            <v>3914426</v>
          </cell>
          <cell r="AA380">
            <v>139079.22353947305</v>
          </cell>
          <cell r="AC380">
            <v>110.06758415523414</v>
          </cell>
          <cell r="AE380"/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693701</v>
          </cell>
          <cell r="E381">
            <v>8683</v>
          </cell>
          <cell r="F381">
            <v>81791</v>
          </cell>
          <cell r="G381">
            <v>98780</v>
          </cell>
          <cell r="H381">
            <v>0</v>
          </cell>
          <cell r="I381">
            <v>0</v>
          </cell>
          <cell r="J381">
            <v>1223613</v>
          </cell>
          <cell r="K381">
            <v>298565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</v>
          </cell>
          <cell r="U381">
            <v>2405133</v>
          </cell>
          <cell r="V381">
            <v>9.6565489964469489</v>
          </cell>
          <cell r="X381">
            <v>12935106</v>
          </cell>
          <cell r="Y381">
            <v>24906755</v>
          </cell>
          <cell r="Z381">
            <v>11971649</v>
          </cell>
          <cell r="AA381">
            <v>1156048.1513676513</v>
          </cell>
          <cell r="AC381">
            <v>183.61431942368583</v>
          </cell>
          <cell r="AE381"/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192988</v>
          </cell>
          <cell r="E382">
            <v>375366</v>
          </cell>
          <cell r="F382">
            <v>19325</v>
          </cell>
          <cell r="G382">
            <v>0</v>
          </cell>
          <cell r="H382">
            <v>0</v>
          </cell>
          <cell r="I382">
            <v>0</v>
          </cell>
          <cell r="J382">
            <v>123061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517752</v>
          </cell>
          <cell r="V382">
            <v>13.111303457318979</v>
          </cell>
          <cell r="X382">
            <v>2464478</v>
          </cell>
          <cell r="Y382">
            <v>3948898</v>
          </cell>
          <cell r="Z382">
            <v>1484420</v>
          </cell>
          <cell r="AA382">
            <v>194626.81078113438</v>
          </cell>
          <cell r="AC382">
            <v>152.33535009112947</v>
          </cell>
          <cell r="AE382"/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1128084</v>
          </cell>
          <cell r="E383">
            <v>10274</v>
          </cell>
          <cell r="F383">
            <v>1291</v>
          </cell>
          <cell r="G383">
            <v>13690</v>
          </cell>
          <cell r="H383">
            <v>0</v>
          </cell>
          <cell r="I383">
            <v>0</v>
          </cell>
          <cell r="J383">
            <v>1020814</v>
          </cell>
          <cell r="K383">
            <v>1079316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3253469</v>
          </cell>
          <cell r="V383">
            <v>10.311347667790853</v>
          </cell>
          <cell r="X383">
            <v>27153763</v>
          </cell>
          <cell r="Y383">
            <v>31552316</v>
          </cell>
          <cell r="Z383">
            <v>4398553</v>
          </cell>
          <cell r="AA383">
            <v>453550.09218204458</v>
          </cell>
          <cell r="AC383">
            <v>114.52838381117915</v>
          </cell>
          <cell r="AD383" t="str">
            <v>fy12</v>
          </cell>
          <cell r="AE383"/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144710</v>
          </cell>
          <cell r="E384">
            <v>0</v>
          </cell>
          <cell r="F384">
            <v>48992</v>
          </cell>
          <cell r="G384">
            <v>57342</v>
          </cell>
          <cell r="H384">
            <v>0</v>
          </cell>
          <cell r="I384">
            <v>0</v>
          </cell>
          <cell r="J384">
            <v>809543</v>
          </cell>
          <cell r="K384">
            <v>144936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</v>
          </cell>
          <cell r="U384">
            <v>1205523</v>
          </cell>
          <cell r="V384">
            <v>11.031131721278497</v>
          </cell>
          <cell r="X384">
            <v>5886720</v>
          </cell>
          <cell r="Y384">
            <v>10928371</v>
          </cell>
          <cell r="Z384">
            <v>5041651</v>
          </cell>
          <cell r="AA384">
            <v>556151.16273715463</v>
          </cell>
          <cell r="AC384">
            <v>176.19692863365074</v>
          </cell>
          <cell r="AE384"/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348848</v>
          </cell>
          <cell r="E385">
            <v>0</v>
          </cell>
          <cell r="F385">
            <v>89500</v>
          </cell>
          <cell r="G385">
            <v>3721</v>
          </cell>
          <cell r="H385">
            <v>0</v>
          </cell>
          <cell r="I385">
            <v>0</v>
          </cell>
          <cell r="J385">
            <v>345865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U385">
            <v>439086</v>
          </cell>
          <cell r="V385">
            <v>3.481709420794294</v>
          </cell>
          <cell r="X385">
            <v>9151021</v>
          </cell>
          <cell r="Y385">
            <v>12611219</v>
          </cell>
          <cell r="Z385">
            <v>3460198</v>
          </cell>
          <cell r="AA385">
            <v>120474.03974413575</v>
          </cell>
          <cell r="AC385">
            <v>136.49564305727048</v>
          </cell>
          <cell r="AD385" t="str">
            <v>fy16</v>
          </cell>
          <cell r="AE385"/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1246674</v>
          </cell>
          <cell r="E386">
            <v>0</v>
          </cell>
          <cell r="F386">
            <v>11136</v>
          </cell>
          <cell r="G386">
            <v>37478</v>
          </cell>
          <cell r="H386">
            <v>0</v>
          </cell>
          <cell r="I386">
            <v>0</v>
          </cell>
          <cell r="J386">
            <v>851424</v>
          </cell>
          <cell r="K386">
            <v>212875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2359587</v>
          </cell>
          <cell r="V386">
            <v>7.1371393022945107</v>
          </cell>
          <cell r="X386">
            <v>21908747</v>
          </cell>
          <cell r="Y386">
            <v>33060683</v>
          </cell>
          <cell r="Z386">
            <v>11151936</v>
          </cell>
          <cell r="AA386">
            <v>795929.20722273039</v>
          </cell>
          <cell r="AC386">
            <v>147.26882278013102</v>
          </cell>
          <cell r="AE386"/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1114000</v>
          </cell>
          <cell r="E387">
            <v>2776</v>
          </cell>
          <cell r="F387">
            <v>304624</v>
          </cell>
          <cell r="G387">
            <v>78062</v>
          </cell>
          <cell r="H387">
            <v>0</v>
          </cell>
          <cell r="I387">
            <v>0</v>
          </cell>
          <cell r="J387">
            <v>0</v>
          </cell>
          <cell r="K387">
            <v>81543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1581005</v>
          </cell>
          <cell r="V387">
            <v>9.4308812244812259</v>
          </cell>
          <cell r="X387">
            <v>11388880</v>
          </cell>
          <cell r="Y387">
            <v>16764128</v>
          </cell>
          <cell r="Z387">
            <v>5375248</v>
          </cell>
          <cell r="AA387">
            <v>506933.25440130261</v>
          </cell>
          <cell r="AC387">
            <v>142.7462116169342</v>
          </cell>
          <cell r="AE387"/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653658</v>
          </cell>
          <cell r="E388">
            <v>42585</v>
          </cell>
          <cell r="F388">
            <v>0</v>
          </cell>
          <cell r="G388">
            <v>0</v>
          </cell>
          <cell r="H388">
            <v>0</v>
          </cell>
          <cell r="I388">
            <v>264505.59999999998</v>
          </cell>
          <cell r="J388">
            <v>703167.24</v>
          </cell>
          <cell r="K388">
            <v>458244.76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2122160.5999999996</v>
          </cell>
          <cell r="V388">
            <v>7.5725482314023225</v>
          </cell>
          <cell r="X388">
            <v>16651753</v>
          </cell>
          <cell r="Y388">
            <v>28024391.990000006</v>
          </cell>
          <cell r="Z388">
            <v>11372638.990000006</v>
          </cell>
          <cell r="AA388">
            <v>861198.57270101632</v>
          </cell>
          <cell r="AC388">
            <v>163.12512813094807</v>
          </cell>
          <cell r="AE388"/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1872962</v>
          </cell>
          <cell r="E389">
            <v>39335</v>
          </cell>
          <cell r="F389">
            <v>783</v>
          </cell>
          <cell r="G389">
            <v>5954</v>
          </cell>
          <cell r="H389">
            <v>0</v>
          </cell>
          <cell r="I389">
            <v>41839</v>
          </cell>
          <cell r="J389">
            <v>558751</v>
          </cell>
          <cell r="K389">
            <v>1064301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3583925</v>
          </cell>
          <cell r="V389">
            <v>8.8678382172649783</v>
          </cell>
          <cell r="X389">
            <v>29402188</v>
          </cell>
          <cell r="Y389">
            <v>40414866.759999998</v>
          </cell>
          <cell r="Z389">
            <v>11012678.759999998</v>
          </cell>
          <cell r="AA389">
            <v>976586.5358239027</v>
          </cell>
          <cell r="AC389">
            <v>134.13382780960416</v>
          </cell>
          <cell r="AE389"/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275000</v>
          </cell>
          <cell r="E390">
            <v>0</v>
          </cell>
          <cell r="F390">
            <v>37027</v>
          </cell>
          <cell r="G390">
            <v>19445</v>
          </cell>
          <cell r="H390">
            <v>0</v>
          </cell>
          <cell r="I390">
            <v>0</v>
          </cell>
          <cell r="J390">
            <v>286335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617807</v>
          </cell>
          <cell r="V390">
            <v>5.2208628996485968</v>
          </cell>
          <cell r="X390">
            <v>7226816</v>
          </cell>
          <cell r="Y390">
            <v>11833427</v>
          </cell>
          <cell r="Z390">
            <v>4606611</v>
          </cell>
          <cell r="AA390">
            <v>240504.84463013124</v>
          </cell>
          <cell r="AC390">
            <v>160.41534965564185</v>
          </cell>
          <cell r="AE390"/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64305</v>
          </cell>
          <cell r="E391">
            <v>5000</v>
          </cell>
          <cell r="F391">
            <v>17429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86734</v>
          </cell>
          <cell r="V391">
            <v>5.5476633792429864</v>
          </cell>
          <cell r="X391">
            <v>966196</v>
          </cell>
          <cell r="Y391">
            <v>1563433</v>
          </cell>
          <cell r="Z391">
            <v>597237</v>
          </cell>
          <cell r="AA391">
            <v>33132.698336289432</v>
          </cell>
          <cell r="AC391">
            <v>158.384044403383</v>
          </cell>
          <cell r="AE391"/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1165990</v>
          </cell>
          <cell r="E392">
            <v>0</v>
          </cell>
          <cell r="F392">
            <v>12762</v>
          </cell>
          <cell r="G392">
            <v>17690</v>
          </cell>
          <cell r="H392">
            <v>0</v>
          </cell>
          <cell r="I392">
            <v>0</v>
          </cell>
          <cell r="J392">
            <v>1626943</v>
          </cell>
          <cell r="K392">
            <v>1280338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4103723</v>
          </cell>
          <cell r="V392">
            <v>14.657477979260269</v>
          </cell>
          <cell r="X392">
            <v>21464344</v>
          </cell>
          <cell r="Y392">
            <v>27997470</v>
          </cell>
          <cell r="Z392">
            <v>6533126</v>
          </cell>
          <cell r="AA392">
            <v>957591.50480732729</v>
          </cell>
          <cell r="AC392">
            <v>125.97579732785064</v>
          </cell>
          <cell r="AE392"/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969573</v>
          </cell>
          <cell r="E393">
            <v>547948</v>
          </cell>
          <cell r="F393">
            <v>1659</v>
          </cell>
          <cell r="G393">
            <v>1099</v>
          </cell>
          <cell r="H393">
            <v>0</v>
          </cell>
          <cell r="I393">
            <v>165415</v>
          </cell>
          <cell r="J393">
            <v>2452483</v>
          </cell>
          <cell r="K393">
            <v>350536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4488713</v>
          </cell>
          <cell r="V393">
            <v>16.108722779757397</v>
          </cell>
          <cell r="X393">
            <v>17527242</v>
          </cell>
          <cell r="Y393">
            <v>27865108</v>
          </cell>
          <cell r="Z393">
            <v>10337866</v>
          </cell>
          <cell r="AA393">
            <v>1665298.175282795</v>
          </cell>
          <cell r="AC393">
            <v>149.48050483194791</v>
          </cell>
          <cell r="AE393"/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1144086</v>
          </cell>
          <cell r="E394">
            <v>269569</v>
          </cell>
          <cell r="F394">
            <v>1644</v>
          </cell>
          <cell r="G394">
            <v>0</v>
          </cell>
          <cell r="H394">
            <v>0</v>
          </cell>
          <cell r="I394">
            <v>0</v>
          </cell>
          <cell r="J394">
            <v>284435</v>
          </cell>
          <cell r="K394">
            <v>233552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</v>
          </cell>
          <cell r="U394">
            <v>1933286</v>
          </cell>
          <cell r="V394">
            <v>8.3797877518283581</v>
          </cell>
          <cell r="X394">
            <v>13222782</v>
          </cell>
          <cell r="Y394">
            <v>23070823</v>
          </cell>
          <cell r="Z394">
            <v>9848041</v>
          </cell>
          <cell r="AA394">
            <v>825244.93351303507</v>
          </cell>
          <cell r="AC394">
            <v>168.23674523626698</v>
          </cell>
          <cell r="AE394"/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760905</v>
          </cell>
          <cell r="E395">
            <v>28719</v>
          </cell>
          <cell r="F395">
            <v>449</v>
          </cell>
          <cell r="G395">
            <v>61196</v>
          </cell>
          <cell r="H395">
            <v>0</v>
          </cell>
          <cell r="I395">
            <v>0</v>
          </cell>
          <cell r="J395">
            <v>573577.27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663941.27</v>
          </cell>
          <cell r="V395">
            <v>3.7741247848622943</v>
          </cell>
          <cell r="X395">
            <v>8366347</v>
          </cell>
          <cell r="Y395">
            <v>17591926.813416827</v>
          </cell>
          <cell r="Z395">
            <v>9225579.8134168275</v>
          </cell>
          <cell r="AA395">
            <v>348184.8942854171</v>
          </cell>
          <cell r="AC395">
            <v>206.10837584350028</v>
          </cell>
          <cell r="AE395"/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1059035</v>
          </cell>
          <cell r="E396">
            <v>295507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1110093</v>
          </cell>
          <cell r="K396">
            <v>750825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</v>
          </cell>
          <cell r="U396">
            <v>3215460</v>
          </cell>
          <cell r="V396">
            <v>10.775889081393544</v>
          </cell>
          <cell r="X396">
            <v>19430987</v>
          </cell>
          <cell r="Y396">
            <v>29839394</v>
          </cell>
          <cell r="Z396">
            <v>10408407</v>
          </cell>
          <cell r="AA396">
            <v>1121598.3934600013</v>
          </cell>
          <cell r="AC396">
            <v>147.79380793440907</v>
          </cell>
          <cell r="AE396"/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  <cell r="E397">
            <v>127443</v>
          </cell>
          <cell r="F397">
            <v>49909</v>
          </cell>
          <cell r="G397">
            <v>5878</v>
          </cell>
          <cell r="H397">
            <v>0</v>
          </cell>
          <cell r="I397">
            <v>0</v>
          </cell>
          <cell r="J397">
            <v>681262</v>
          </cell>
          <cell r="K397">
            <v>451000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U397">
            <v>1315492</v>
          </cell>
          <cell r="V397">
            <v>4.3175251001365043</v>
          </cell>
          <cell r="X397">
            <v>20452434</v>
          </cell>
          <cell r="Y397">
            <v>30468659</v>
          </cell>
          <cell r="Z397">
            <v>10016225</v>
          </cell>
          <cell r="AA397">
            <v>432453.02846114762</v>
          </cell>
          <cell r="AC397">
            <v>146.85883338647542</v>
          </cell>
          <cell r="AE397"/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172518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210199</v>
          </cell>
          <cell r="K398">
            <v>363578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746295</v>
          </cell>
          <cell r="V398">
            <v>2.3050212458409809</v>
          </cell>
          <cell r="X398">
            <v>19086298</v>
          </cell>
          <cell r="Y398">
            <v>32376925</v>
          </cell>
          <cell r="Z398">
            <v>13290627</v>
          </cell>
          <cell r="AA398">
            <v>306351.77605547779</v>
          </cell>
          <cell r="AC398">
            <v>168.02930156463302</v>
          </cell>
          <cell r="AD398" t="str">
            <v>fy13</v>
          </cell>
          <cell r="AE398"/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712160</v>
          </cell>
          <cell r="E399">
            <v>21112</v>
          </cell>
          <cell r="F399">
            <v>5656</v>
          </cell>
          <cell r="G399">
            <v>22254</v>
          </cell>
          <cell r="H399">
            <v>0</v>
          </cell>
          <cell r="I399">
            <v>0</v>
          </cell>
          <cell r="J399">
            <v>480934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</v>
          </cell>
          <cell r="U399">
            <v>1242116</v>
          </cell>
          <cell r="V399">
            <v>11.917518516962073</v>
          </cell>
          <cell r="X399">
            <v>4960436</v>
          </cell>
          <cell r="Y399">
            <v>10422606</v>
          </cell>
          <cell r="Z399">
            <v>5462170</v>
          </cell>
          <cell r="AA399">
            <v>650955.12117794727</v>
          </cell>
          <cell r="AC399">
            <v>196.99177408643217</v>
          </cell>
          <cell r="AE399"/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964655</v>
          </cell>
          <cell r="E400">
            <v>72000</v>
          </cell>
          <cell r="F400">
            <v>377902</v>
          </cell>
          <cell r="G400">
            <v>64902</v>
          </cell>
          <cell r="H400">
            <v>0</v>
          </cell>
          <cell r="I400">
            <v>0</v>
          </cell>
          <cell r="J400">
            <v>279000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U400">
            <v>793804</v>
          </cell>
          <cell r="V400">
            <v>5.1040351830727433</v>
          </cell>
          <cell r="X400">
            <v>9915353</v>
          </cell>
          <cell r="Y400">
            <v>15552479</v>
          </cell>
          <cell r="Z400">
            <v>5637126</v>
          </cell>
          <cell r="AA400">
            <v>287720.8943541412</v>
          </cell>
          <cell r="AC400">
            <v>153.95072778191417</v>
          </cell>
          <cell r="AE400"/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658892</v>
          </cell>
          <cell r="E401">
            <v>14232</v>
          </cell>
          <cell r="F401">
            <v>83382</v>
          </cell>
          <cell r="G401">
            <v>11322</v>
          </cell>
          <cell r="H401">
            <v>0</v>
          </cell>
          <cell r="I401">
            <v>0</v>
          </cell>
          <cell r="J401">
            <v>235515</v>
          </cell>
          <cell r="K401">
            <v>445384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1448727</v>
          </cell>
          <cell r="V401">
            <v>8.8689004794700139</v>
          </cell>
          <cell r="X401">
            <v>13256830</v>
          </cell>
          <cell r="Y401">
            <v>16334911</v>
          </cell>
          <cell r="Z401">
            <v>3078081</v>
          </cell>
          <cell r="AA401">
            <v>272991.94056747539</v>
          </cell>
          <cell r="AC401">
            <v>121.15957630468614</v>
          </cell>
          <cell r="AE401"/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845000</v>
          </cell>
          <cell r="E402">
            <v>14835</v>
          </cell>
          <cell r="F402">
            <v>79430</v>
          </cell>
          <cell r="G402">
            <v>24216</v>
          </cell>
          <cell r="H402">
            <v>0</v>
          </cell>
          <cell r="I402">
            <v>0</v>
          </cell>
          <cell r="J402">
            <v>1609531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</v>
          </cell>
          <cell r="U402">
            <v>2573012</v>
          </cell>
          <cell r="V402">
            <v>6.6449739709603346</v>
          </cell>
          <cell r="X402">
            <v>31260414</v>
          </cell>
          <cell r="Y402">
            <v>38721175</v>
          </cell>
          <cell r="Z402">
            <v>7460761</v>
          </cell>
          <cell r="AA402">
            <v>495765.62648555991</v>
          </cell>
          <cell r="AC402">
            <v>122.28056024310632</v>
          </cell>
          <cell r="AE402"/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41813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X403">
            <v>1416772</v>
          </cell>
          <cell r="Y403">
            <v>2033222</v>
          </cell>
          <cell r="Z403">
            <v>616450</v>
          </cell>
          <cell r="AA403">
            <v>0</v>
          </cell>
          <cell r="AC403">
            <v>143.51088248497288</v>
          </cell>
          <cell r="AE403"/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597722</v>
          </cell>
          <cell r="E404">
            <v>15798</v>
          </cell>
          <cell r="F404">
            <v>84614</v>
          </cell>
          <cell r="G404">
            <v>17991</v>
          </cell>
          <cell r="H404">
            <v>0</v>
          </cell>
          <cell r="I404">
            <v>0</v>
          </cell>
          <cell r="J404">
            <v>410924</v>
          </cell>
          <cell r="K404">
            <v>62795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1189844</v>
          </cell>
          <cell r="V404">
            <v>5.9459500247838699</v>
          </cell>
          <cell r="X404">
            <v>15182003</v>
          </cell>
          <cell r="Y404">
            <v>20010999</v>
          </cell>
          <cell r="Z404">
            <v>4828996</v>
          </cell>
          <cell r="AA404">
            <v>287129.68885881209</v>
          </cell>
          <cell r="AC404">
            <v>129.91612049570264</v>
          </cell>
          <cell r="AE404"/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1916579</v>
          </cell>
          <cell r="E405">
            <v>34000</v>
          </cell>
          <cell r="F405">
            <v>40813</v>
          </cell>
          <cell r="G405">
            <v>74056</v>
          </cell>
          <cell r="H405">
            <v>0</v>
          </cell>
          <cell r="I405">
            <v>0</v>
          </cell>
          <cell r="J405">
            <v>2006609.04</v>
          </cell>
          <cell r="K405">
            <v>1388256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5460313.04</v>
          </cell>
          <cell r="V405">
            <v>12.295928473382817</v>
          </cell>
          <cell r="X405">
            <v>31685058</v>
          </cell>
          <cell r="Y405">
            <v>44407488.640000001</v>
          </cell>
          <cell r="Z405">
            <v>12722430.640000001</v>
          </cell>
          <cell r="AA405">
            <v>1564340.97157014</v>
          </cell>
          <cell r="AC405">
            <v>135.21562014634739</v>
          </cell>
          <cell r="AE405"/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320000</v>
          </cell>
          <cell r="E406">
            <v>0</v>
          </cell>
          <cell r="F406">
            <v>848</v>
          </cell>
          <cell r="G406">
            <v>2944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</v>
          </cell>
          <cell r="U406">
            <v>323792</v>
          </cell>
          <cell r="V406">
            <v>2.0241989232854869</v>
          </cell>
          <cell r="X406">
            <v>11377043</v>
          </cell>
          <cell r="Y406">
            <v>15996056.33</v>
          </cell>
          <cell r="Z406">
            <v>4619013.33</v>
          </cell>
          <cell r="AA406">
            <v>93498.018092273123</v>
          </cell>
          <cell r="AC406">
            <v>139.77760576195175</v>
          </cell>
          <cell r="AE406"/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819339</v>
          </cell>
          <cell r="E407">
            <v>7989</v>
          </cell>
          <cell r="F407">
            <v>36670</v>
          </cell>
          <cell r="G407">
            <v>24471</v>
          </cell>
          <cell r="H407">
            <v>0</v>
          </cell>
          <cell r="I407">
            <v>0</v>
          </cell>
          <cell r="J407">
            <v>1117942</v>
          </cell>
          <cell r="K407">
            <v>859890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U407">
            <v>2046962</v>
          </cell>
          <cell r="V407">
            <v>6.1050896007874309</v>
          </cell>
          <cell r="X407">
            <v>22548383</v>
          </cell>
          <cell r="Y407">
            <v>33528779</v>
          </cell>
          <cell r="Z407">
            <v>10980396</v>
          </cell>
          <cell r="AA407">
            <v>670363.01432127901</v>
          </cell>
          <cell r="AC407">
            <v>145.72404586918148</v>
          </cell>
          <cell r="AE407"/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1100000</v>
          </cell>
          <cell r="E408">
            <v>1855</v>
          </cell>
          <cell r="F408">
            <v>142214</v>
          </cell>
          <cell r="G408">
            <v>19592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1263661</v>
          </cell>
          <cell r="V408">
            <v>11.493385892085991</v>
          </cell>
          <cell r="X408">
            <v>7219392</v>
          </cell>
          <cell r="Y408">
            <v>10994680</v>
          </cell>
          <cell r="Z408">
            <v>3775288</v>
          </cell>
          <cell r="AA408">
            <v>433908.4183776154</v>
          </cell>
          <cell r="AC408">
            <v>146.28339313923365</v>
          </cell>
          <cell r="AE408"/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1228644</v>
          </cell>
          <cell r="E409">
            <v>58635.25</v>
          </cell>
          <cell r="F409">
            <v>146376</v>
          </cell>
          <cell r="G409">
            <v>26558</v>
          </cell>
          <cell r="H409">
            <v>0</v>
          </cell>
          <cell r="I409">
            <v>302645.55</v>
          </cell>
          <cell r="J409">
            <v>1330356.68</v>
          </cell>
          <cell r="K409">
            <v>579555.44999999995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3672770.9299999997</v>
          </cell>
          <cell r="V409">
            <v>12.301142262405463</v>
          </cell>
          <cell r="X409">
            <v>22002910</v>
          </cell>
          <cell r="Y409">
            <v>29857153.519999996</v>
          </cell>
          <cell r="Z409">
            <v>7854243.5199999958</v>
          </cell>
          <cell r="AA409">
            <v>966161.66903096205</v>
          </cell>
          <cell r="AC409">
            <v>131.30532211861538</v>
          </cell>
          <cell r="AE409"/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461654</v>
          </cell>
          <cell r="E410">
            <v>216300</v>
          </cell>
          <cell r="F410">
            <v>47571</v>
          </cell>
          <cell r="G410">
            <v>19368</v>
          </cell>
          <cell r="H410">
            <v>0</v>
          </cell>
          <cell r="I410">
            <v>0</v>
          </cell>
          <cell r="J410">
            <v>712386</v>
          </cell>
          <cell r="K410">
            <v>589278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2046557</v>
          </cell>
          <cell r="V410">
            <v>18.719409885742785</v>
          </cell>
          <cell r="X410">
            <v>7427448</v>
          </cell>
          <cell r="Y410">
            <v>10932807.243879594</v>
          </cell>
          <cell r="Z410">
            <v>3505359.2438795939</v>
          </cell>
          <cell r="AA410">
            <v>656182.56482959527</v>
          </cell>
          <cell r="AC410">
            <v>138.36010267658554</v>
          </cell>
          <cell r="AE410"/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1041550</v>
          </cell>
          <cell r="E411">
            <v>38660</v>
          </cell>
          <cell r="F411">
            <v>4464</v>
          </cell>
          <cell r="G411">
            <v>42893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1127567</v>
          </cell>
          <cell r="V411">
            <v>4.8313364566712416</v>
          </cell>
          <cell r="X411">
            <v>20069649</v>
          </cell>
          <cell r="Y411">
            <v>23338614.690000001</v>
          </cell>
          <cell r="Z411">
            <v>3268965.6900000013</v>
          </cell>
          <cell r="AA411">
            <v>157934.73113704467</v>
          </cell>
          <cell r="AC411">
            <v>115.50117273532265</v>
          </cell>
          <cell r="AE411"/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86520</v>
          </cell>
          <cell r="E412">
            <v>0</v>
          </cell>
          <cell r="F412">
            <v>0</v>
          </cell>
          <cell r="G412">
            <v>2816</v>
          </cell>
          <cell r="H412">
            <v>0</v>
          </cell>
          <cell r="I412">
            <v>0</v>
          </cell>
          <cell r="J412">
            <v>777000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866336</v>
          </cell>
          <cell r="V412">
            <v>6.5278628247798469</v>
          </cell>
          <cell r="X412">
            <v>10019595</v>
          </cell>
          <cell r="Y412">
            <v>13271357.307193682</v>
          </cell>
          <cell r="Z412">
            <v>3251762.3071936816</v>
          </cell>
          <cell r="AA412">
            <v>212270.58280149978</v>
          </cell>
          <cell r="AC412">
            <v>130.33547488089269</v>
          </cell>
          <cell r="AD412" t="str">
            <v>fy12</v>
          </cell>
          <cell r="AE412"/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672824</v>
          </cell>
          <cell r="E413">
            <v>421</v>
          </cell>
          <cell r="F413">
            <v>31532</v>
          </cell>
          <cell r="G413">
            <v>0</v>
          </cell>
          <cell r="H413">
            <v>0</v>
          </cell>
          <cell r="I413">
            <v>1950</v>
          </cell>
          <cell r="J413">
            <v>243753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950480</v>
          </cell>
          <cell r="V413">
            <v>6.7840308704658208</v>
          </cell>
          <cell r="X413">
            <v>7411694</v>
          </cell>
          <cell r="Y413">
            <v>14010549.452802474</v>
          </cell>
          <cell r="Z413">
            <v>6598855.4528024737</v>
          </cell>
          <cell r="AA413">
            <v>447668.39101553697</v>
          </cell>
          <cell r="AC413">
            <v>182.99299811604388</v>
          </cell>
          <cell r="AE413"/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639525</v>
          </cell>
          <cell r="E414">
            <v>67342</v>
          </cell>
          <cell r="F414">
            <v>35513</v>
          </cell>
          <cell r="G414">
            <v>3930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746310</v>
          </cell>
          <cell r="V414">
            <v>3.5063697099947397</v>
          </cell>
          <cell r="X414">
            <v>16154792</v>
          </cell>
          <cell r="Y414">
            <v>21284407</v>
          </cell>
          <cell r="Z414">
            <v>5129615</v>
          </cell>
          <cell r="AA414">
            <v>179863.26659934665</v>
          </cell>
          <cell r="AC414">
            <v>130.63952623717256</v>
          </cell>
          <cell r="AD414" t="str">
            <v>fy13</v>
          </cell>
          <cell r="AE414"/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1225700</v>
          </cell>
          <cell r="E415">
            <v>170833</v>
          </cell>
          <cell r="F415">
            <v>117139</v>
          </cell>
          <cell r="G415">
            <v>4549</v>
          </cell>
          <cell r="H415">
            <v>0</v>
          </cell>
          <cell r="I415">
            <v>0</v>
          </cell>
          <cell r="J415">
            <v>800000</v>
          </cell>
          <cell r="K415">
            <v>773000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</v>
          </cell>
          <cell r="U415">
            <v>3091221</v>
          </cell>
          <cell r="V415">
            <v>14.477673426708822</v>
          </cell>
          <cell r="X415">
            <v>18292027</v>
          </cell>
          <cell r="Y415">
            <v>21351642</v>
          </cell>
          <cell r="Z415">
            <v>3059615</v>
          </cell>
          <cell r="AA415">
            <v>442961.06781459716</v>
          </cell>
          <cell r="AC415">
            <v>114.30488776440907</v>
          </cell>
          <cell r="AE415"/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201000</v>
          </cell>
          <cell r="E416">
            <v>0</v>
          </cell>
          <cell r="F416">
            <v>28085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28085</v>
          </cell>
          <cell r="V416">
            <v>0.13614844791011771</v>
          </cell>
          <cell r="X416">
            <v>18521079</v>
          </cell>
          <cell r="Y416">
            <v>20628219</v>
          </cell>
          <cell r="Z416">
            <v>2107140</v>
          </cell>
          <cell r="AA416">
            <v>2868.8384052932543</v>
          </cell>
          <cell r="AC416">
            <v>111.36149336436991</v>
          </cell>
          <cell r="AE416"/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1775728</v>
          </cell>
          <cell r="E417">
            <v>0</v>
          </cell>
          <cell r="F417">
            <v>444196</v>
          </cell>
          <cell r="G417">
            <v>43284</v>
          </cell>
          <cell r="H417">
            <v>0</v>
          </cell>
          <cell r="I417">
            <v>0</v>
          </cell>
          <cell r="J417">
            <v>1316085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</v>
          </cell>
          <cell r="U417">
            <v>3579293</v>
          </cell>
          <cell r="V417">
            <v>10.074762750174388</v>
          </cell>
          <cell r="X417">
            <v>24821868</v>
          </cell>
          <cell r="Y417">
            <v>35527318</v>
          </cell>
          <cell r="Z417">
            <v>10705450</v>
          </cell>
          <cell r="AA417">
            <v>1078548.6888385441</v>
          </cell>
          <cell r="AC417">
            <v>138.78395176044552</v>
          </cell>
          <cell r="AE417"/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249622</v>
          </cell>
          <cell r="E418">
            <v>0</v>
          </cell>
          <cell r="F418">
            <v>0</v>
          </cell>
          <cell r="G418">
            <v>71734</v>
          </cell>
          <cell r="H418">
            <v>0</v>
          </cell>
          <cell r="I418">
            <v>0</v>
          </cell>
          <cell r="J418">
            <v>131432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203166</v>
          </cell>
          <cell r="V418">
            <v>1.8104976616391149</v>
          </cell>
          <cell r="X418">
            <v>3590852</v>
          </cell>
          <cell r="Y418">
            <v>11221555.504030081</v>
          </cell>
          <cell r="Z418">
            <v>7630703.5040300805</v>
          </cell>
          <cell r="AA418">
            <v>138153.70850707861</v>
          </cell>
          <cell r="AC418">
            <v>308.65660282080694</v>
          </cell>
          <cell r="AE418"/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389125</v>
          </cell>
          <cell r="E419">
            <v>570388</v>
          </cell>
          <cell r="F419">
            <v>74426</v>
          </cell>
          <cell r="G419">
            <v>31656</v>
          </cell>
          <cell r="H419">
            <v>0</v>
          </cell>
          <cell r="I419">
            <v>0</v>
          </cell>
          <cell r="J419">
            <v>566042</v>
          </cell>
          <cell r="K419">
            <v>385427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2017064</v>
          </cell>
          <cell r="V419">
            <v>2.5795007073771683</v>
          </cell>
          <cell r="X419">
            <v>65958496</v>
          </cell>
          <cell r="Y419">
            <v>78195908</v>
          </cell>
          <cell r="Z419">
            <v>12237412</v>
          </cell>
          <cell r="AA419">
            <v>315664.1291046585</v>
          </cell>
          <cell r="AC419">
            <v>118.07462054758699</v>
          </cell>
          <cell r="AE419"/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182549</v>
          </cell>
          <cell r="E420">
            <v>129480</v>
          </cell>
          <cell r="F420">
            <v>105374</v>
          </cell>
          <cell r="G420">
            <v>866</v>
          </cell>
          <cell r="H420">
            <v>0</v>
          </cell>
          <cell r="I420">
            <v>0</v>
          </cell>
          <cell r="J420">
            <v>61585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479854</v>
          </cell>
          <cell r="V420">
            <v>3.2460498098250752</v>
          </cell>
          <cell r="X420">
            <v>13599319</v>
          </cell>
          <cell r="Y420">
            <v>14782706</v>
          </cell>
          <cell r="Z420">
            <v>1183387</v>
          </cell>
          <cell r="AA420">
            <v>38413.331462994662</v>
          </cell>
          <cell r="AC420">
            <v>108.41934561971085</v>
          </cell>
          <cell r="AE420"/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2215553</v>
          </cell>
          <cell r="E421">
            <v>3206608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5422161</v>
          </cell>
          <cell r="V421">
            <v>12.411404059224655</v>
          </cell>
          <cell r="X421">
            <v>38333512</v>
          </cell>
          <cell r="Y421">
            <v>43686926.749999993</v>
          </cell>
          <cell r="Z421">
            <v>5353414.7499999925</v>
          </cell>
          <cell r="AA421">
            <v>664433.9355886305</v>
          </cell>
          <cell r="AC421">
            <v>112.23206685161371</v>
          </cell>
          <cell r="AE421"/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266000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25000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291000</v>
          </cell>
          <cell r="V422">
            <v>2.0955910708232728</v>
          </cell>
          <cell r="X422">
            <v>12802558</v>
          </cell>
          <cell r="Y422">
            <v>13886297</v>
          </cell>
          <cell r="Z422">
            <v>1083739</v>
          </cell>
          <cell r="AA422">
            <v>22710.737715029427</v>
          </cell>
          <cell r="AC422">
            <v>108.28762706862933</v>
          </cell>
          <cell r="AE422"/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936991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936991</v>
          </cell>
          <cell r="V423">
            <v>4.7050864180023861</v>
          </cell>
          <cell r="X423">
            <v>18149119</v>
          </cell>
          <cell r="Y423">
            <v>19914427</v>
          </cell>
          <cell r="Z423">
            <v>1765308</v>
          </cell>
          <cell r="AA423">
            <v>83059.266943909563</v>
          </cell>
          <cell r="AC423">
            <v>109.26903797950793</v>
          </cell>
          <cell r="AE423"/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1472754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1472754</v>
          </cell>
          <cell r="V424">
            <v>8.4495158932509629</v>
          </cell>
          <cell r="X424">
            <v>14501647</v>
          </cell>
          <cell r="Y424">
            <v>17430040</v>
          </cell>
          <cell r="Z424">
            <v>2928393</v>
          </cell>
          <cell r="AA424">
            <v>247435.03195184865</v>
          </cell>
          <cell r="AC424">
            <v>118.48726539853129</v>
          </cell>
          <cell r="AE424"/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358771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358771</v>
          </cell>
          <cell r="V425">
            <v>1.6887821813618125</v>
          </cell>
          <cell r="X425">
            <v>20622505</v>
          </cell>
          <cell r="Y425">
            <v>21244362</v>
          </cell>
          <cell r="Z425">
            <v>621857</v>
          </cell>
          <cell r="AA425">
            <v>10501.810209551126</v>
          </cell>
          <cell r="AC425">
            <v>102.96450499001189</v>
          </cell>
          <cell r="AE425"/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549144</v>
          </cell>
          <cell r="E426">
            <v>0</v>
          </cell>
          <cell r="F426">
            <v>7361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556505</v>
          </cell>
          <cell r="V426">
            <v>4.2409751487947815</v>
          </cell>
          <cell r="X426">
            <v>9867056</v>
          </cell>
          <cell r="Y426">
            <v>13122100</v>
          </cell>
          <cell r="Z426">
            <v>3255044</v>
          </cell>
          <cell r="AA426">
            <v>138045.60712233561</v>
          </cell>
          <cell r="AC426">
            <v>131.58995340532843</v>
          </cell>
          <cell r="AE426"/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195478</v>
          </cell>
          <cell r="E427">
            <v>0</v>
          </cell>
          <cell r="F427">
            <v>12861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208339</v>
          </cell>
          <cell r="V427">
            <v>1.3000259519721908</v>
          </cell>
          <cell r="X427">
            <v>14380155</v>
          </cell>
          <cell r="Y427">
            <v>16025757</v>
          </cell>
          <cell r="Z427">
            <v>1645602</v>
          </cell>
          <cell r="AA427">
            <v>21393.253066173413</v>
          </cell>
          <cell r="AC427">
            <v>111.29479304592911</v>
          </cell>
          <cell r="AD427" t="str">
            <v>fy15</v>
          </cell>
          <cell r="AE427"/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420000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420000</v>
          </cell>
          <cell r="V428">
            <v>4.6170589334593863</v>
          </cell>
          <cell r="X428">
            <v>7510077</v>
          </cell>
          <cell r="Y428">
            <v>9096700</v>
          </cell>
          <cell r="Z428">
            <v>1586623</v>
          </cell>
          <cell r="AA428">
            <v>73255.318961821322</v>
          </cell>
          <cell r="AC428">
            <v>120.15116064772941</v>
          </cell>
          <cell r="AE428"/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738300</v>
          </cell>
          <cell r="E429">
            <v>0</v>
          </cell>
          <cell r="F429">
            <v>55209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793509</v>
          </cell>
          <cell r="V429">
            <v>3.331206031517763</v>
          </cell>
          <cell r="X429">
            <v>23332972</v>
          </cell>
          <cell r="Y429">
            <v>23820472</v>
          </cell>
          <cell r="Z429">
            <v>487500</v>
          </cell>
          <cell r="AA429">
            <v>16239.629403649094</v>
          </cell>
          <cell r="AC429">
            <v>102.01971857934065</v>
          </cell>
          <cell r="AE429"/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1462000</v>
          </cell>
          <cell r="E430">
            <v>0</v>
          </cell>
          <cell r="F430">
            <v>53601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60000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1575601</v>
          </cell>
          <cell r="V430">
            <v>5.7064483296027397</v>
          </cell>
          <cell r="X430">
            <v>27130809</v>
          </cell>
          <cell r="Y430">
            <v>27610887</v>
          </cell>
          <cell r="Z430">
            <v>480078</v>
          </cell>
          <cell r="AA430">
            <v>27395.40301179024</v>
          </cell>
          <cell r="AC430">
            <v>101.66851860918784</v>
          </cell>
          <cell r="AE430"/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855088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855088</v>
          </cell>
          <cell r="V431">
            <v>2.3931144281581078</v>
          </cell>
          <cell r="X431">
            <v>34911179</v>
          </cell>
          <cell r="Y431">
            <v>35731179</v>
          </cell>
          <cell r="Z431">
            <v>820000</v>
          </cell>
          <cell r="AA431">
            <v>19623.538310896485</v>
          </cell>
          <cell r="AC431">
            <v>102.29260793996417</v>
          </cell>
          <cell r="AE431"/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1812127</v>
          </cell>
          <cell r="E432">
            <v>0</v>
          </cell>
          <cell r="F432">
            <v>6549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1818676</v>
          </cell>
          <cell r="V432">
            <v>5.0416305236930796</v>
          </cell>
          <cell r="X432">
            <v>35531900</v>
          </cell>
          <cell r="Y432">
            <v>36073171</v>
          </cell>
          <cell r="Z432">
            <v>541271</v>
          </cell>
          <cell r="AA432">
            <v>27288.88395189877</v>
          </cell>
          <cell r="AC432">
            <v>101.44653710060001</v>
          </cell>
          <cell r="AE432"/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425000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425000</v>
          </cell>
          <cell r="V433">
            <v>2.5623776750289919</v>
          </cell>
          <cell r="X433">
            <v>11942604</v>
          </cell>
          <cell r="Y433">
            <v>16586157.619999999</v>
          </cell>
          <cell r="Z433">
            <v>4643553.6199999992</v>
          </cell>
          <cell r="AA433">
            <v>118985.38128688058</v>
          </cell>
          <cell r="AC433">
            <v>137.88594379176533</v>
          </cell>
          <cell r="AE433"/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599479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30000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629479</v>
          </cell>
          <cell r="V434">
            <v>7.1134233929935355</v>
          </cell>
          <cell r="X434">
            <v>6744963</v>
          </cell>
          <cell r="Y434">
            <v>8849171</v>
          </cell>
          <cell r="Z434">
            <v>2104208</v>
          </cell>
          <cell r="AA434">
            <v>149681.22410924142</v>
          </cell>
          <cell r="AC434">
            <v>128.97757594653606</v>
          </cell>
          <cell r="AE434"/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1062460</v>
          </cell>
          <cell r="E435">
            <v>0</v>
          </cell>
          <cell r="F435">
            <v>39866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1102326</v>
          </cell>
          <cell r="V435">
            <v>4.8006103943414837</v>
          </cell>
          <cell r="X435">
            <v>22983366</v>
          </cell>
          <cell r="Y435">
            <v>22962205</v>
          </cell>
          <cell r="Z435">
            <v>0</v>
          </cell>
          <cell r="AA435">
            <v>0</v>
          </cell>
          <cell r="AC435">
            <v>99.907929064872391</v>
          </cell>
          <cell r="AE435"/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497766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497766</v>
          </cell>
          <cell r="V436">
            <v>6.3929440092430454</v>
          </cell>
          <cell r="W436"/>
          <cell r="X436">
            <v>7221555</v>
          </cell>
          <cell r="Y436">
            <v>7786178</v>
          </cell>
          <cell r="Z436">
            <v>564623</v>
          </cell>
          <cell r="AA436">
            <v>36096.03225330836</v>
          </cell>
          <cell r="AB436"/>
          <cell r="AC436">
            <v>107.31874184641245</v>
          </cell>
          <cell r="AD436"/>
          <cell r="AE436"/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250060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250060</v>
          </cell>
          <cell r="V437">
            <v>2.0457514987056364</v>
          </cell>
          <cell r="W437"/>
          <cell r="X437">
            <v>10716963</v>
          </cell>
          <cell r="Y437">
            <v>12223381</v>
          </cell>
          <cell r="Z437">
            <v>1506418</v>
          </cell>
          <cell r="AA437">
            <v>30817.568811771474</v>
          </cell>
          <cell r="AB437"/>
          <cell r="AC437">
            <v>113.76883013581578</v>
          </cell>
          <cell r="AD437"/>
          <cell r="AE437"/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1449650</v>
          </cell>
          <cell r="E438">
            <v>0</v>
          </cell>
          <cell r="F438">
            <v>748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1450398</v>
          </cell>
          <cell r="V438">
            <v>6.523020596250058</v>
          </cell>
          <cell r="W438"/>
          <cell r="X438">
            <v>20458840</v>
          </cell>
          <cell r="Y438">
            <v>22235067</v>
          </cell>
          <cell r="Z438">
            <v>1776227</v>
          </cell>
          <cell r="AA438">
            <v>115863.65304615452</v>
          </cell>
          <cell r="AB438"/>
          <cell r="AC438">
            <v>108.11562799725618</v>
          </cell>
          <cell r="AD438"/>
          <cell r="AE438"/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415000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</v>
          </cell>
          <cell r="U439">
            <v>415000</v>
          </cell>
          <cell r="V439">
            <v>4.9215851545827212</v>
          </cell>
          <cell r="W439"/>
          <cell r="X439">
            <v>7070588</v>
          </cell>
          <cell r="Y439">
            <v>8432242.5999999996</v>
          </cell>
          <cell r="Z439">
            <v>1361654.5999999996</v>
          </cell>
          <cell r="AA439">
            <v>67014.990650292719</v>
          </cell>
          <cell r="AB439"/>
          <cell r="AC439">
            <v>118.31021139047711</v>
          </cell>
          <cell r="AD439"/>
          <cell r="AE439"/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300656</v>
          </cell>
          <cell r="E440">
            <v>0</v>
          </cell>
          <cell r="F440">
            <v>4162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/>
          <cell r="U440">
            <v>4162</v>
          </cell>
          <cell r="V440">
            <v>3.4708963010102713E-2</v>
          </cell>
          <cell r="W440"/>
          <cell r="X440">
            <v>9305841</v>
          </cell>
          <cell r="Y440">
            <v>11991139</v>
          </cell>
          <cell r="Z440">
            <v>2685298</v>
          </cell>
          <cell r="AA440">
            <v>932.03908953102803</v>
          </cell>
          <cell r="AB440"/>
          <cell r="AC440">
            <v>128.8460329475914</v>
          </cell>
          <cell r="AD440"/>
          <cell r="AE440"/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1116000</v>
          </cell>
          <cell r="E441">
            <v>0</v>
          </cell>
          <cell r="F441">
            <v>8349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1124349</v>
          </cell>
          <cell r="V441">
            <v>4.2499512579088243</v>
          </cell>
          <cell r="W441"/>
          <cell r="X441">
            <v>20610764</v>
          </cell>
          <cell r="Y441">
            <v>26455574</v>
          </cell>
          <cell r="Z441">
            <v>5844810</v>
          </cell>
          <cell r="AA441">
            <v>248401.57611738078</v>
          </cell>
          <cell r="AB441"/>
          <cell r="AC441">
            <v>127.15284316429327</v>
          </cell>
          <cell r="AD441"/>
          <cell r="AE441"/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661668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661668</v>
          </cell>
          <cell r="V442">
            <v>2.7866629093822426</v>
          </cell>
          <cell r="W442"/>
          <cell r="X442">
            <v>23532615</v>
          </cell>
          <cell r="Y442">
            <v>23744099</v>
          </cell>
          <cell r="Z442">
            <v>211484</v>
          </cell>
          <cell r="AA442">
            <v>5893.3461872779417</v>
          </cell>
          <cell r="AB442"/>
          <cell r="AC442">
            <v>100.87364134335569</v>
          </cell>
          <cell r="AD442"/>
          <cell r="AE442"/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202000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202000</v>
          </cell>
          <cell r="V443">
            <v>1.7632896172722887</v>
          </cell>
          <cell r="W443"/>
          <cell r="X443">
            <v>9836290</v>
          </cell>
          <cell r="Y443">
            <v>11455860.569999998</v>
          </cell>
          <cell r="Z443">
            <v>1619570.5699999984</v>
          </cell>
          <cell r="AA443">
            <v>28557.719705207597</v>
          </cell>
          <cell r="AB443"/>
          <cell r="AC443">
            <v>116.17492825338407</v>
          </cell>
          <cell r="AD443"/>
          <cell r="AE443"/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283488</v>
          </cell>
          <cell r="E444">
            <v>0</v>
          </cell>
          <cell r="F444">
            <v>28981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312469</v>
          </cell>
          <cell r="V444">
            <v>1.7347665721897714</v>
          </cell>
          <cell r="W444"/>
          <cell r="X444">
            <v>17712277</v>
          </cell>
          <cell r="Y444">
            <v>18012164</v>
          </cell>
          <cell r="Z444">
            <v>299887</v>
          </cell>
          <cell r="AA444">
            <v>5202.3394303427394</v>
          </cell>
          <cell r="AB444"/>
          <cell r="AC444">
            <v>101.66373109775584</v>
          </cell>
          <cell r="AD444"/>
          <cell r="AE444"/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467606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467606</v>
          </cell>
          <cell r="V445">
            <v>2.9040871085774302</v>
          </cell>
          <cell r="W445"/>
          <cell r="X445">
            <v>15221337</v>
          </cell>
          <cell r="Y445">
            <v>16101652</v>
          </cell>
          <cell r="Z445">
            <v>880315</v>
          </cell>
          <cell r="AA445">
            <v>25565.114429873407</v>
          </cell>
          <cell r="AB445"/>
          <cell r="AC445">
            <v>105.61547179180204</v>
          </cell>
          <cell r="AD445"/>
          <cell r="AE445"/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350000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350000</v>
          </cell>
          <cell r="V446">
            <v>2.7814067531974498</v>
          </cell>
          <cell r="W446"/>
          <cell r="X446">
            <v>11535664</v>
          </cell>
          <cell r="Y446">
            <v>12583560.444643596</v>
          </cell>
          <cell r="Z446">
            <v>1047896.4446435962</v>
          </cell>
          <cell r="AA446">
            <v>29146.262477832959</v>
          </cell>
          <cell r="AB446"/>
          <cell r="AC446">
            <v>108.83130942584461</v>
          </cell>
          <cell r="AD446"/>
          <cell r="AE446"/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905400</v>
          </cell>
          <cell r="E447">
            <v>0</v>
          </cell>
          <cell r="F447">
            <v>891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22000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928291</v>
          </cell>
          <cell r="V447">
            <v>4.4884500225609294</v>
          </cell>
          <cell r="W447"/>
          <cell r="X447">
            <v>19322789</v>
          </cell>
          <cell r="Y447">
            <v>20681772</v>
          </cell>
          <cell r="Z447">
            <v>1358983</v>
          </cell>
          <cell r="AA447">
            <v>60997.272770099196</v>
          </cell>
          <cell r="AB447"/>
          <cell r="AC447">
            <v>106.71738291625448</v>
          </cell>
          <cell r="AD447"/>
          <cell r="AE447"/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632232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632232</v>
          </cell>
          <cell r="V448">
            <v>8.8398385423831183</v>
          </cell>
          <cell r="W448"/>
          <cell r="X448">
            <v>6281807</v>
          </cell>
          <cell r="Y448">
            <v>7152076.3300000001</v>
          </cell>
          <cell r="Z448">
            <v>870269.33000000007</v>
          </cell>
          <cell r="AA448">
            <v>76930.403655879345</v>
          </cell>
          <cell r="AB448"/>
          <cell r="AC448">
            <v>112.6291515537507</v>
          </cell>
          <cell r="AD448"/>
          <cell r="AE448"/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548225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X</v>
          </cell>
          <cell r="U449">
            <v>548225</v>
          </cell>
          <cell r="V449">
            <v>9.3643578593049757</v>
          </cell>
          <cell r="W449"/>
          <cell r="X449">
            <v>4615273</v>
          </cell>
          <cell r="Y449">
            <v>5854379</v>
          </cell>
          <cell r="Z449">
            <v>1239106</v>
          </cell>
          <cell r="AA449">
            <v>116034.32009611951</v>
          </cell>
          <cell r="AB449"/>
          <cell r="AC449">
            <v>124.33380820384581</v>
          </cell>
          <cell r="AD449"/>
          <cell r="AE449"/>
        </row>
        <row r="450">
          <cell r="A450">
            <v>9999</v>
          </cell>
          <cell r="B450" t="str">
            <v>STATE TOTAL</v>
          </cell>
          <cell r="C450"/>
          <cell r="D450">
            <v>101100896</v>
          </cell>
          <cell r="E450">
            <v>65640627.859999992</v>
          </cell>
          <cell r="F450">
            <v>5156180</v>
          </cell>
          <cell r="G450">
            <v>4364108</v>
          </cell>
          <cell r="H450">
            <v>803197</v>
          </cell>
          <cell r="I450">
            <v>16172265.519400001</v>
          </cell>
          <cell r="J450">
            <v>300822468.91400003</v>
          </cell>
          <cell r="K450">
            <v>162482034.47876614</v>
          </cell>
          <cell r="L450">
            <v>347614040</v>
          </cell>
          <cell r="M450">
            <v>3854599</v>
          </cell>
          <cell r="N450">
            <v>9124109</v>
          </cell>
          <cell r="O450">
            <v>33151768</v>
          </cell>
          <cell r="P450">
            <v>0</v>
          </cell>
          <cell r="Q450">
            <v>260454</v>
          </cell>
          <cell r="R450">
            <v>0</v>
          </cell>
          <cell r="S450">
            <v>0</v>
          </cell>
          <cell r="T450"/>
          <cell r="U450">
            <v>913837879.27216589</v>
          </cell>
          <cell r="V450"/>
          <cell r="W450"/>
          <cell r="X450">
            <v>10128238382.975546</v>
          </cell>
          <cell r="Y450">
            <v>13083540228.248402</v>
          </cell>
          <cell r="Z450">
            <v>2955483081.5538688</v>
          </cell>
          <cell r="AA450">
            <v>202997812.13795197</v>
          </cell>
          <cell r="AB450"/>
          <cell r="AC450"/>
          <cell r="AD450"/>
          <cell r="AE450"/>
        </row>
      </sheetData>
      <sheetData sheetId="8"/>
      <sheetData sheetId="9">
        <row r="10">
          <cell r="A10">
            <v>1</v>
          </cell>
          <cell r="B10" t="str">
            <v>ABINGTON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8</v>
          </cell>
          <cell r="B17" t="str">
            <v>AMHERST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52</v>
          </cell>
          <cell r="B61" t="str">
            <v>CARVER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99</v>
          </cell>
          <cell r="B108" t="str">
            <v>FOXBOROUGH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101</v>
          </cell>
          <cell r="B110" t="str">
            <v>FRANKLIN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128</v>
          </cell>
          <cell r="B137" t="str">
            <v>HAVERHILL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164</v>
          </cell>
          <cell r="B173" t="str">
            <v>LYNNFIELD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182</v>
          </cell>
          <cell r="B191" t="str">
            <v>MIDDLEBOROUGH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199</v>
          </cell>
          <cell r="B208" t="str">
            <v>NEEDHAM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210</v>
          </cell>
          <cell r="B219" t="str">
            <v>NORTHAMPTON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220</v>
          </cell>
          <cell r="B229" t="str">
            <v>NORWOOD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266</v>
          </cell>
          <cell r="B275" t="str">
            <v>SHARON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278</v>
          </cell>
          <cell r="B287" t="str">
            <v>SOUTH HADLEY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307</v>
          </cell>
          <cell r="B316" t="str">
            <v>WALPOLE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348</v>
          </cell>
          <cell r="B357" t="str">
            <v>WORCESTER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>
            <v>600</v>
          </cell>
          <cell r="B364" t="str">
            <v>ACTON BOXBOROUGH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603</v>
          </cell>
          <cell r="B365" t="str">
            <v>ADAMS CHESHIRE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>
            <v>605</v>
          </cell>
          <cell r="B366" t="str">
            <v>AMHERST PELHAM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>
            <v>615</v>
          </cell>
          <cell r="B368" t="str">
            <v>ATHOL ROYALSTON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>
            <v>616</v>
          </cell>
          <cell r="B369" t="str">
            <v>AYER SHIRLEY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>
            <v>620</v>
          </cell>
          <cell r="B371" t="str">
            <v>BERLIN BOYLSTON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>
            <v>635</v>
          </cell>
          <cell r="B375" t="str">
            <v>CENTRAL BERKSHIRE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640</v>
          </cell>
          <cell r="B376" t="str">
            <v>CONCORD CARLISLE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>
            <v>645</v>
          </cell>
          <cell r="B377" t="str">
            <v>DENNIS YARMOUTH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650</v>
          </cell>
          <cell r="B378" t="str">
            <v>DIGHTON REHOBOTH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>
            <v>660</v>
          </cell>
          <cell r="B381" t="str">
            <v>NAUSET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>
            <v>670</v>
          </cell>
          <cell r="B384" t="str">
            <v>FRONTIER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672</v>
          </cell>
          <cell r="B385" t="str">
            <v>GATEWAY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673</v>
          </cell>
          <cell r="B386" t="str">
            <v>GROTON DUNSTABLE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>
            <v>674</v>
          </cell>
          <cell r="B387" t="str">
            <v>GILL MONTAGUE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>
            <v>680</v>
          </cell>
          <cell r="B389" t="str">
            <v>HAMPDEN WILBRAHAM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683</v>
          </cell>
          <cell r="B390" t="str">
            <v>HAMPSHIRE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690</v>
          </cell>
          <cell r="B392" t="str">
            <v>KING PHILIP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695</v>
          </cell>
          <cell r="B393" t="str">
            <v>LINCOLN SUDBURY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700</v>
          </cell>
          <cell r="B395" t="str">
            <v>MARTHAS VINEYARD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>
            <v>710</v>
          </cell>
          <cell r="B397" t="str">
            <v>MENDON UPTON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>
            <v>712</v>
          </cell>
          <cell r="B398" t="str">
            <v>MONOMOY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>
            <v>715</v>
          </cell>
          <cell r="B399" t="str">
            <v>MOUNT GREYLOCK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>
            <v>717</v>
          </cell>
          <cell r="B400" t="str">
            <v>MOHAWK TRAIL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>
            <v>720</v>
          </cell>
          <cell r="B401" t="str">
            <v>NARRAGANSETT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725</v>
          </cell>
          <cell r="B402" t="str">
            <v>NASHOBA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>
            <v>735</v>
          </cell>
          <cell r="B405" t="str">
            <v>NORTH MIDDLESEX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>
            <v>740</v>
          </cell>
          <cell r="B406" t="str">
            <v>OLD ROCHESTER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>
            <v>745</v>
          </cell>
          <cell r="B407" t="str">
            <v>PENTUCKET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750</v>
          </cell>
          <cell r="B408" t="str">
            <v>PIONEER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753</v>
          </cell>
          <cell r="B409" t="str">
            <v>QUABBIN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>
            <v>755</v>
          </cell>
          <cell r="B410" t="str">
            <v>RALPH C MAHAR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>
            <v>760</v>
          </cell>
          <cell r="B411" t="str">
            <v>SILVER LAKE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>
            <v>773</v>
          </cell>
          <cell r="B417" t="str">
            <v>TRITON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>
            <v>774</v>
          </cell>
          <cell r="B418" t="str">
            <v>UPISLAND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>
            <v>775</v>
          </cell>
          <cell r="B419" t="str">
            <v>WACHUSETT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>
            <v>780</v>
          </cell>
          <cell r="B421" t="str">
            <v>WHITMAN HANSON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>
            <v>999</v>
          </cell>
          <cell r="B450" t="str">
            <v>STATE AVG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e">
            <v>#DIV/0!</v>
          </cell>
        </row>
      </sheetData>
      <sheetData sheetId="10">
        <row r="40">
          <cell r="C40">
            <v>1.0264</v>
          </cell>
        </row>
        <row r="48">
          <cell r="A48">
            <v>1</v>
          </cell>
          <cell r="B48" t="str">
            <v>Pre-School</v>
          </cell>
          <cell r="C48">
            <v>188.89</v>
          </cell>
          <cell r="D48">
            <v>341.14</v>
          </cell>
          <cell r="E48">
            <v>1564.22</v>
          </cell>
          <cell r="F48">
            <v>401.18</v>
          </cell>
          <cell r="G48">
            <v>61.86</v>
          </cell>
          <cell r="H48">
            <v>226.4</v>
          </cell>
          <cell r="I48">
            <v>113.81</v>
          </cell>
          <cell r="J48">
            <v>45.26</v>
          </cell>
          <cell r="K48">
            <v>434.37</v>
          </cell>
          <cell r="L48">
            <v>481.69</v>
          </cell>
          <cell r="N48">
            <v>3858.82</v>
          </cell>
          <cell r="R48">
            <v>300</v>
          </cell>
        </row>
        <row r="49">
          <cell r="A49">
            <v>2</v>
          </cell>
          <cell r="B49" t="str">
            <v>Kindergarten-Half</v>
          </cell>
          <cell r="C49">
            <v>188.89</v>
          </cell>
          <cell r="D49">
            <v>341.14</v>
          </cell>
          <cell r="E49">
            <v>1564.22</v>
          </cell>
          <cell r="F49">
            <v>401.18</v>
          </cell>
          <cell r="G49">
            <v>61.86</v>
          </cell>
          <cell r="H49">
            <v>226.4</v>
          </cell>
          <cell r="I49">
            <v>113.81</v>
          </cell>
          <cell r="J49">
            <v>45.26</v>
          </cell>
          <cell r="K49">
            <v>434.37</v>
          </cell>
          <cell r="L49">
            <v>481.69</v>
          </cell>
          <cell r="N49">
            <v>3858.82</v>
          </cell>
        </row>
        <row r="50">
          <cell r="A50">
            <v>3</v>
          </cell>
          <cell r="B50" t="str">
            <v>Kindergarten-Full</v>
          </cell>
          <cell r="C50">
            <v>377.76</v>
          </cell>
          <cell r="D50">
            <v>682.27</v>
          </cell>
          <cell r="E50">
            <v>3128.44</v>
          </cell>
          <cell r="F50">
            <v>802.38</v>
          </cell>
          <cell r="G50">
            <v>123.78</v>
          </cell>
          <cell r="H50">
            <v>452.8</v>
          </cell>
          <cell r="I50">
            <v>227.65</v>
          </cell>
          <cell r="J50">
            <v>90.57</v>
          </cell>
          <cell r="K50">
            <v>868.72</v>
          </cell>
          <cell r="L50">
            <v>963.36</v>
          </cell>
          <cell r="N50">
            <v>7717.73</v>
          </cell>
        </row>
        <row r="51">
          <cell r="A51">
            <v>4</v>
          </cell>
          <cell r="B51" t="str">
            <v>Elementary</v>
          </cell>
          <cell r="C51">
            <v>377.76</v>
          </cell>
          <cell r="D51">
            <v>682.27</v>
          </cell>
          <cell r="E51">
            <v>3128.4</v>
          </cell>
          <cell r="F51">
            <v>802.38</v>
          </cell>
          <cell r="G51">
            <v>123.8</v>
          </cell>
          <cell r="H51">
            <v>452.8</v>
          </cell>
          <cell r="I51">
            <v>227.65</v>
          </cell>
          <cell r="J51">
            <v>135.84</v>
          </cell>
          <cell r="K51">
            <v>868.72</v>
          </cell>
          <cell r="L51">
            <v>963.4</v>
          </cell>
          <cell r="N51">
            <v>7763.02</v>
          </cell>
        </row>
        <row r="52">
          <cell r="A52">
            <v>5</v>
          </cell>
          <cell r="B52" t="str">
            <v>Junior/Middle</v>
          </cell>
          <cell r="C52">
            <v>377.76</v>
          </cell>
          <cell r="D52">
            <v>682.27</v>
          </cell>
          <cell r="E52">
            <v>2753.01</v>
          </cell>
          <cell r="F52">
            <v>577.59</v>
          </cell>
          <cell r="G52">
            <v>134.21</v>
          </cell>
          <cell r="H52">
            <v>452.8</v>
          </cell>
          <cell r="I52">
            <v>303.02</v>
          </cell>
          <cell r="J52">
            <v>221.89</v>
          </cell>
          <cell r="K52">
            <v>941.81</v>
          </cell>
          <cell r="L52">
            <v>979.63</v>
          </cell>
          <cell r="N52">
            <v>7423.9900000000007</v>
          </cell>
        </row>
        <row r="53">
          <cell r="A53">
            <v>6</v>
          </cell>
          <cell r="B53" t="str">
            <v>High School</v>
          </cell>
          <cell r="C53">
            <v>377.76</v>
          </cell>
          <cell r="D53">
            <v>682.27</v>
          </cell>
          <cell r="E53">
            <v>4048.52</v>
          </cell>
          <cell r="F53">
            <v>480.85</v>
          </cell>
          <cell r="G53">
            <v>130.13</v>
          </cell>
          <cell r="H53">
            <v>724.48</v>
          </cell>
          <cell r="I53">
            <v>379.85</v>
          </cell>
          <cell r="J53">
            <v>511.66</v>
          </cell>
          <cell r="K53">
            <v>913.19</v>
          </cell>
          <cell r="L53">
            <v>892.16</v>
          </cell>
          <cell r="N53">
            <v>9140.8700000000008</v>
          </cell>
        </row>
        <row r="54">
          <cell r="A54">
            <v>7</v>
          </cell>
          <cell r="B54" t="str">
            <v>Special Ed-In School</v>
          </cell>
          <cell r="C54">
            <v>2607.21</v>
          </cell>
          <cell r="E54">
            <v>8603.1299999999992</v>
          </cell>
          <cell r="F54">
            <v>8032.63</v>
          </cell>
          <cell r="G54">
            <v>415.01</v>
          </cell>
          <cell r="H54">
            <v>362.24</v>
          </cell>
          <cell r="K54">
            <v>2912.38</v>
          </cell>
          <cell r="L54">
            <v>3371.83</v>
          </cell>
          <cell r="N54">
            <v>26304.43</v>
          </cell>
        </row>
        <row r="55">
          <cell r="A55">
            <v>8</v>
          </cell>
          <cell r="B55" t="str">
            <v>Special Ed-Tuitioned Out</v>
          </cell>
          <cell r="C55">
            <v>2607.21</v>
          </cell>
          <cell r="F55">
            <v>39.83</v>
          </cell>
          <cell r="M55">
            <v>24754.080000000002</v>
          </cell>
          <cell r="N55">
            <v>27401.120000000003</v>
          </cell>
        </row>
        <row r="56">
          <cell r="A56">
            <v>9</v>
          </cell>
          <cell r="B56" t="str">
            <v xml:space="preserve">Limited English PK </v>
          </cell>
          <cell r="C56">
            <v>44.69</v>
          </cell>
          <cell r="D56">
            <v>78.209999999999994</v>
          </cell>
          <cell r="E56">
            <v>536.30999999999995</v>
          </cell>
          <cell r="F56">
            <v>78.209999999999994</v>
          </cell>
          <cell r="G56">
            <v>22.35</v>
          </cell>
          <cell r="H56">
            <v>55.87</v>
          </cell>
          <cell r="I56">
            <v>33.520000000000003</v>
          </cell>
          <cell r="J56">
            <v>11.17</v>
          </cell>
          <cell r="K56">
            <v>134.08000000000001</v>
          </cell>
          <cell r="L56">
            <v>122.91</v>
          </cell>
          <cell r="N56">
            <v>1117.32</v>
          </cell>
        </row>
        <row r="57">
          <cell r="A57">
            <v>10</v>
          </cell>
          <cell r="B57" t="str">
            <v>Limited English K Half Time</v>
          </cell>
          <cell r="C57">
            <v>44.69</v>
          </cell>
          <cell r="D57">
            <v>78.209999999999994</v>
          </cell>
          <cell r="E57">
            <v>536.30999999999995</v>
          </cell>
          <cell r="F57">
            <v>78.209999999999994</v>
          </cell>
          <cell r="G57">
            <v>22.35</v>
          </cell>
          <cell r="H57">
            <v>55.87</v>
          </cell>
          <cell r="I57">
            <v>33.520000000000003</v>
          </cell>
          <cell r="J57">
            <v>11.17</v>
          </cell>
          <cell r="K57">
            <v>134.08000000000001</v>
          </cell>
          <cell r="L57">
            <v>122.91</v>
          </cell>
          <cell r="N57">
            <v>1117.32</v>
          </cell>
        </row>
        <row r="58">
          <cell r="A58">
            <v>11</v>
          </cell>
          <cell r="B58" t="str">
            <v>Limited English K Full</v>
          </cell>
          <cell r="C58">
            <v>89.04</v>
          </cell>
          <cell r="D58">
            <v>155.82</v>
          </cell>
          <cell r="E58">
            <v>1090.73</v>
          </cell>
          <cell r="F58">
            <v>155.82</v>
          </cell>
          <cell r="G58">
            <v>44.52</v>
          </cell>
          <cell r="H58">
            <v>111.3</v>
          </cell>
          <cell r="I58">
            <v>66.78</v>
          </cell>
          <cell r="J58">
            <v>22.26</v>
          </cell>
          <cell r="K58">
            <v>267.12</v>
          </cell>
          <cell r="L58">
            <v>244.86</v>
          </cell>
          <cell r="N58">
            <v>2248.25</v>
          </cell>
        </row>
        <row r="59">
          <cell r="A59">
            <v>12</v>
          </cell>
          <cell r="B59" t="str">
            <v>Limited English Elem</v>
          </cell>
          <cell r="C59">
            <v>88.41</v>
          </cell>
          <cell r="D59">
            <v>154.71</v>
          </cell>
          <cell r="E59">
            <v>1082.96</v>
          </cell>
          <cell r="F59">
            <v>154.71</v>
          </cell>
          <cell r="G59">
            <v>44.2</v>
          </cell>
          <cell r="H59">
            <v>110.51</v>
          </cell>
          <cell r="I59">
            <v>66.3</v>
          </cell>
          <cell r="J59">
            <v>22.1</v>
          </cell>
          <cell r="K59">
            <v>265.22000000000003</v>
          </cell>
          <cell r="L59">
            <v>243.11</v>
          </cell>
          <cell r="N59">
            <v>2232.23</v>
          </cell>
        </row>
        <row r="60">
          <cell r="A60">
            <v>13</v>
          </cell>
          <cell r="B60" t="str">
            <v>Limited English Junior/Middle</v>
          </cell>
          <cell r="C60">
            <v>93.24</v>
          </cell>
          <cell r="D60">
            <v>163.16999999999999</v>
          </cell>
          <cell r="E60">
            <v>1142.22</v>
          </cell>
          <cell r="F60">
            <v>163.16999999999999</v>
          </cell>
          <cell r="G60">
            <v>46.62</v>
          </cell>
          <cell r="H60">
            <v>116.55</v>
          </cell>
          <cell r="I60">
            <v>69.930000000000007</v>
          </cell>
          <cell r="J60">
            <v>23.31</v>
          </cell>
          <cell r="K60">
            <v>279.73</v>
          </cell>
          <cell r="L60">
            <v>256.42</v>
          </cell>
          <cell r="N60">
            <v>2354.36</v>
          </cell>
        </row>
        <row r="61">
          <cell r="A61">
            <v>14</v>
          </cell>
          <cell r="B61" t="str">
            <v>Limited English High School</v>
          </cell>
          <cell r="C61">
            <v>69.11</v>
          </cell>
          <cell r="D61">
            <v>120.94</v>
          </cell>
          <cell r="E61">
            <v>846.55</v>
          </cell>
          <cell r="F61">
            <v>120.94</v>
          </cell>
          <cell r="G61">
            <v>34.549999999999997</v>
          </cell>
          <cell r="H61">
            <v>86.38</v>
          </cell>
          <cell r="I61">
            <v>51.83</v>
          </cell>
          <cell r="J61">
            <v>17.28</v>
          </cell>
          <cell r="K61">
            <v>207.32</v>
          </cell>
          <cell r="L61">
            <v>190.04</v>
          </cell>
          <cell r="N61">
            <v>1744.9399999999996</v>
          </cell>
        </row>
        <row r="62">
          <cell r="A62">
            <v>15</v>
          </cell>
          <cell r="B62" t="str">
            <v>Limited English Vocational</v>
          </cell>
          <cell r="C62">
            <v>60.61</v>
          </cell>
          <cell r="D62">
            <v>106.06</v>
          </cell>
          <cell r="E62">
            <v>742.45</v>
          </cell>
          <cell r="F62">
            <v>106.06</v>
          </cell>
          <cell r="G62">
            <v>30.3</v>
          </cell>
          <cell r="H62">
            <v>75.760000000000005</v>
          </cell>
          <cell r="I62">
            <v>45.46</v>
          </cell>
          <cell r="J62">
            <v>15.15</v>
          </cell>
          <cell r="K62">
            <v>181.82</v>
          </cell>
          <cell r="L62">
            <v>166.67</v>
          </cell>
          <cell r="N62">
            <v>1530.3400000000001</v>
          </cell>
        </row>
        <row r="63">
          <cell r="A63">
            <v>16</v>
          </cell>
          <cell r="B63" t="str">
            <v>Vocational</v>
          </cell>
          <cell r="C63">
            <v>377.76</v>
          </cell>
          <cell r="D63">
            <v>682.27</v>
          </cell>
          <cell r="E63">
            <v>6882.53</v>
          </cell>
          <cell r="F63">
            <v>480.85</v>
          </cell>
          <cell r="G63">
            <v>215.14</v>
          </cell>
          <cell r="H63">
            <v>1267.83</v>
          </cell>
          <cell r="I63">
            <v>379.85</v>
          </cell>
          <cell r="J63">
            <v>511.66</v>
          </cell>
          <cell r="K63">
            <v>1709.06</v>
          </cell>
          <cell r="L63">
            <v>1330.21</v>
          </cell>
          <cell r="N63">
            <v>13837.16</v>
          </cell>
        </row>
        <row r="64">
          <cell r="A64">
            <v>17</v>
          </cell>
          <cell r="B64" t="str">
            <v>Low Income 1</v>
          </cell>
          <cell r="E64">
            <v>2823.264599938469</v>
          </cell>
          <cell r="G64">
            <v>72.391399998422273</v>
          </cell>
          <cell r="K64">
            <v>434.34839999053366</v>
          </cell>
          <cell r="L64">
            <v>289.56559999368909</v>
          </cell>
          <cell r="N64">
            <v>3619.5699999211138</v>
          </cell>
        </row>
        <row r="65">
          <cell r="A65">
            <v>18</v>
          </cell>
          <cell r="B65" t="str">
            <v>Low Income 2</v>
          </cell>
          <cell r="E65">
            <v>2854.4645999384688</v>
          </cell>
          <cell r="G65">
            <v>73.191399998422284</v>
          </cell>
          <cell r="K65">
            <v>439.14839999053362</v>
          </cell>
          <cell r="L65">
            <v>292.76559999368914</v>
          </cell>
          <cell r="N65">
            <v>3659.5699999211138</v>
          </cell>
        </row>
        <row r="66">
          <cell r="A66">
            <v>19</v>
          </cell>
          <cell r="B66" t="str">
            <v>Low Income 3</v>
          </cell>
          <cell r="E66">
            <v>2885.6645999384687</v>
          </cell>
          <cell r="G66">
            <v>73.991399998422281</v>
          </cell>
          <cell r="K66">
            <v>443.94839999053363</v>
          </cell>
          <cell r="L66">
            <v>295.96559999368912</v>
          </cell>
          <cell r="N66">
            <v>3699.5699999211138</v>
          </cell>
        </row>
        <row r="67">
          <cell r="A67">
            <v>20</v>
          </cell>
          <cell r="B67" t="str">
            <v>Low Income 4</v>
          </cell>
          <cell r="E67">
            <v>2916.8645999384689</v>
          </cell>
          <cell r="G67">
            <v>74.791399998422278</v>
          </cell>
          <cell r="K67">
            <v>448.74839999053364</v>
          </cell>
          <cell r="L67">
            <v>299.16559999368911</v>
          </cell>
          <cell r="N67">
            <v>3739.5699999211138</v>
          </cell>
        </row>
        <row r="68">
          <cell r="A68">
            <v>21</v>
          </cell>
          <cell r="B68" t="str">
            <v>Low Income 5</v>
          </cell>
          <cell r="E68">
            <v>2948.0645999384687</v>
          </cell>
          <cell r="G68">
            <v>75.591399998422276</v>
          </cell>
          <cell r="K68">
            <v>453.54839999053365</v>
          </cell>
          <cell r="L68">
            <v>302.3655999936891</v>
          </cell>
          <cell r="N68">
            <v>3779.5699999211138</v>
          </cell>
        </row>
        <row r="69">
          <cell r="A69">
            <v>22</v>
          </cell>
          <cell r="B69" t="str">
            <v>Low Income 6</v>
          </cell>
          <cell r="E69">
            <v>2979.264599938469</v>
          </cell>
          <cell r="G69">
            <v>76.391399998422273</v>
          </cell>
          <cell r="K69">
            <v>458.34839999053366</v>
          </cell>
          <cell r="L69">
            <v>305.56559999368909</v>
          </cell>
          <cell r="N69">
            <v>3819.5699999211138</v>
          </cell>
        </row>
        <row r="70">
          <cell r="A70">
            <v>23</v>
          </cell>
          <cell r="B70" t="str">
            <v>Low Income 7</v>
          </cell>
          <cell r="E70">
            <v>3010.4645999384688</v>
          </cell>
          <cell r="G70">
            <v>77.191399998422284</v>
          </cell>
          <cell r="K70">
            <v>463.14839999053362</v>
          </cell>
          <cell r="L70">
            <v>308.76559999368914</v>
          </cell>
          <cell r="N70">
            <v>3859.5699999211138</v>
          </cell>
        </row>
        <row r="71">
          <cell r="A71">
            <v>24</v>
          </cell>
          <cell r="B71" t="str">
            <v>Low Income 8</v>
          </cell>
          <cell r="E71">
            <v>3041.6645999384687</v>
          </cell>
          <cell r="G71">
            <v>77.991399998422281</v>
          </cell>
          <cell r="K71">
            <v>467.94839999053363</v>
          </cell>
          <cell r="L71">
            <v>311.96559999368912</v>
          </cell>
          <cell r="N71">
            <v>3899.5699999211138</v>
          </cell>
        </row>
        <row r="72">
          <cell r="A72">
            <v>25</v>
          </cell>
          <cell r="B72" t="str">
            <v>Low Income 9</v>
          </cell>
          <cell r="E72">
            <v>3072.8645999384689</v>
          </cell>
          <cell r="G72">
            <v>78.791399998422278</v>
          </cell>
          <cell r="K72">
            <v>472.74839999053364</v>
          </cell>
          <cell r="L72">
            <v>315.16559999368911</v>
          </cell>
          <cell r="N72">
            <v>3939.5699999211138</v>
          </cell>
        </row>
        <row r="73">
          <cell r="A73">
            <v>26</v>
          </cell>
          <cell r="B73" t="str">
            <v>Low Income 10</v>
          </cell>
          <cell r="E73">
            <v>3104.0645999384687</v>
          </cell>
          <cell r="G73">
            <v>79.591399998422276</v>
          </cell>
          <cell r="K73">
            <v>477.54839999053365</v>
          </cell>
          <cell r="L73">
            <v>318.3655999936891</v>
          </cell>
          <cell r="N73">
            <v>3979.5699999211138</v>
          </cell>
        </row>
      </sheetData>
      <sheetData sheetId="11"/>
      <sheetData sheetId="12"/>
      <sheetData sheetId="13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2</v>
          </cell>
          <cell r="V10">
            <v>1</v>
          </cell>
          <cell r="W10">
            <v>10</v>
          </cell>
          <cell r="Y10">
            <v>951.06074999999998</v>
          </cell>
          <cell r="Z10">
            <v>1364.54</v>
          </cell>
          <cell r="AA10">
            <v>10006.099349938468</v>
          </cell>
          <cell r="AB10">
            <v>2207.2072499999999</v>
          </cell>
          <cell r="AC10">
            <v>358.31714999842228</v>
          </cell>
          <cell r="AD10">
            <v>932.76800000000003</v>
          </cell>
          <cell r="AE10">
            <v>455.3</v>
          </cell>
          <cell r="AF10">
            <v>271.68</v>
          </cell>
          <cell r="AG10">
            <v>2433.4168999905337</v>
          </cell>
          <cell r="AH10">
            <v>2498.0528499936891</v>
          </cell>
          <cell r="AI10">
            <v>0</v>
          </cell>
          <cell r="AJ10">
            <v>21478.44224992111</v>
          </cell>
          <cell r="AL10">
            <v>409201072</v>
          </cell>
          <cell r="AM10" t="str">
            <v>409</v>
          </cell>
          <cell r="AN10" t="str">
            <v>201</v>
          </cell>
          <cell r="AO10" t="str">
            <v>072</v>
          </cell>
          <cell r="AP10">
            <v>1</v>
          </cell>
          <cell r="AQ10">
            <v>2</v>
          </cell>
          <cell r="AR10">
            <v>21478.44224992111</v>
          </cell>
          <cell r="AS10">
            <v>10739</v>
          </cell>
          <cell r="AT10">
            <v>0</v>
          </cell>
          <cell r="AU10">
            <v>10739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  <cell r="V11">
            <v>1</v>
          </cell>
          <cell r="W11">
            <v>10</v>
          </cell>
          <cell r="Y11">
            <v>475.53037499999999</v>
          </cell>
          <cell r="Z11">
            <v>682.27</v>
          </cell>
          <cell r="AA11">
            <v>6555.0819749384682</v>
          </cell>
          <cell r="AB11">
            <v>1103.603625</v>
          </cell>
          <cell r="AC11">
            <v>218.95427499842228</v>
          </cell>
          <cell r="AD11">
            <v>466.38400000000001</v>
          </cell>
          <cell r="AE11">
            <v>227.65</v>
          </cell>
          <cell r="AF11">
            <v>135.84</v>
          </cell>
          <cell r="AG11">
            <v>1455.4826499905337</v>
          </cell>
          <cell r="AH11">
            <v>1408.2092249936891</v>
          </cell>
          <cell r="AI11">
            <v>0</v>
          </cell>
          <cell r="AJ11">
            <v>12729.006124921114</v>
          </cell>
          <cell r="AL11">
            <v>409201094</v>
          </cell>
          <cell r="AM11" t="str">
            <v>409</v>
          </cell>
          <cell r="AN11" t="str">
            <v>201</v>
          </cell>
          <cell r="AO11" t="str">
            <v>094</v>
          </cell>
          <cell r="AP11">
            <v>1</v>
          </cell>
          <cell r="AQ11">
            <v>1</v>
          </cell>
          <cell r="AR11">
            <v>12729.006124921114</v>
          </cell>
          <cell r="AS11">
            <v>12729</v>
          </cell>
          <cell r="AT11">
            <v>0</v>
          </cell>
          <cell r="AU11">
            <v>12729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408</v>
          </cell>
          <cell r="V12">
            <v>1</v>
          </cell>
          <cell r="W12">
            <v>10</v>
          </cell>
          <cell r="Y12">
            <v>202098.033</v>
          </cell>
          <cell r="Z12">
            <v>292508.58</v>
          </cell>
          <cell r="AA12">
            <v>2272228.2841838789</v>
          </cell>
          <cell r="AB12">
            <v>435639.57899999997</v>
          </cell>
          <cell r="AC12">
            <v>83084.999799586643</v>
          </cell>
          <cell r="AD12">
            <v>200386.57200000001</v>
          </cell>
          <cell r="AE12">
            <v>108589.34</v>
          </cell>
          <cell r="AF12">
            <v>66193.87999999999</v>
          </cell>
          <cell r="AG12">
            <v>557714.73479751986</v>
          </cell>
          <cell r="AH12">
            <v>552366.92619834654</v>
          </cell>
          <cell r="AI12">
            <v>0</v>
          </cell>
          <cell r="AJ12">
            <v>4770810.9289793316</v>
          </cell>
          <cell r="AL12">
            <v>409201201</v>
          </cell>
          <cell r="AM12" t="str">
            <v>409</v>
          </cell>
          <cell r="AN12" t="str">
            <v>201</v>
          </cell>
          <cell r="AO12" t="str">
            <v>201</v>
          </cell>
          <cell r="AP12">
            <v>1</v>
          </cell>
          <cell r="AQ12">
            <v>408</v>
          </cell>
          <cell r="AR12">
            <v>4770810.9289793316</v>
          </cell>
          <cell r="AS12">
            <v>11693</v>
          </cell>
          <cell r="AT12">
            <v>0</v>
          </cell>
          <cell r="AU12">
            <v>11693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1</v>
          </cell>
          <cell r="W13">
            <v>1</v>
          </cell>
          <cell r="Y13">
            <v>951.06074999999998</v>
          </cell>
          <cell r="Z13">
            <v>1364.54</v>
          </cell>
          <cell r="AA13">
            <v>6526.6447499999995</v>
          </cell>
          <cell r="AB13">
            <v>1982.41725</v>
          </cell>
          <cell r="AC13">
            <v>289.13574999999997</v>
          </cell>
          <cell r="AD13">
            <v>932.76800000000003</v>
          </cell>
          <cell r="AE13">
            <v>530.66999999999996</v>
          </cell>
          <cell r="AF13">
            <v>357.73</v>
          </cell>
          <cell r="AG13">
            <v>2028.9585</v>
          </cell>
          <cell r="AH13">
            <v>2195.91725</v>
          </cell>
          <cell r="AI13">
            <v>0</v>
          </cell>
          <cell r="AJ13">
            <v>17159.842249999998</v>
          </cell>
          <cell r="AL13">
            <v>409201331</v>
          </cell>
          <cell r="AM13" t="str">
            <v>409</v>
          </cell>
          <cell r="AN13" t="str">
            <v>201</v>
          </cell>
          <cell r="AO13" t="str">
            <v>331</v>
          </cell>
          <cell r="AP13">
            <v>1</v>
          </cell>
          <cell r="AQ13">
            <v>2</v>
          </cell>
          <cell r="AR13">
            <v>17159.842249999998</v>
          </cell>
          <cell r="AS13">
            <v>8580</v>
          </cell>
          <cell r="AT13">
            <v>0</v>
          </cell>
          <cell r="AU13">
            <v>8580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492</v>
          </cell>
          <cell r="V14">
            <v>1.0780000000000001</v>
          </cell>
          <cell r="W14">
            <v>10</v>
          </cell>
          <cell r="Y14">
            <v>260106.40987099998</v>
          </cell>
          <cell r="Z14">
            <v>375678.26757999999</v>
          </cell>
          <cell r="AA14">
            <v>2949775.8846223573</v>
          </cell>
          <cell r="AB14">
            <v>478792.61499300005</v>
          </cell>
          <cell r="AC14">
            <v>104615.30890534249</v>
          </cell>
          <cell r="AD14">
            <v>294583.17800000001</v>
          </cell>
          <cell r="AE14">
            <v>176873.23808000001</v>
          </cell>
          <cell r="AF14">
            <v>176215.91679999998</v>
          </cell>
          <cell r="AG14">
            <v>706633.81930405495</v>
          </cell>
          <cell r="AH14">
            <v>630590.19989830232</v>
          </cell>
          <cell r="AI14">
            <v>0</v>
          </cell>
          <cell r="AJ14">
            <v>6153864.8380540563</v>
          </cell>
          <cell r="AL14">
            <v>410035035</v>
          </cell>
          <cell r="AM14" t="str">
            <v>410</v>
          </cell>
          <cell r="AN14" t="str">
            <v>035</v>
          </cell>
          <cell r="AO14" t="str">
            <v>035</v>
          </cell>
          <cell r="AP14">
            <v>1</v>
          </cell>
          <cell r="AQ14">
            <v>492</v>
          </cell>
          <cell r="AR14">
            <v>6153864.8380540563</v>
          </cell>
          <cell r="AS14">
            <v>12508</v>
          </cell>
          <cell r="AT14">
            <v>0</v>
          </cell>
          <cell r="AU14">
            <v>12508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348</v>
          </cell>
          <cell r="V15">
            <v>1.0780000000000001</v>
          </cell>
          <cell r="W15">
            <v>10</v>
          </cell>
          <cell r="Y15">
            <v>181608.53687900005</v>
          </cell>
          <cell r="Z15">
            <v>261577.70254000003</v>
          </cell>
          <cell r="AA15">
            <v>2148924.2687550001</v>
          </cell>
          <cell r="AB15">
            <v>320753.13431700005</v>
          </cell>
          <cell r="AC15">
            <v>73697.070169461542</v>
          </cell>
          <cell r="AD15">
            <v>220366.86199999996</v>
          </cell>
          <cell r="AE15">
            <v>130540.24829999999</v>
          </cell>
          <cell r="AF15">
            <v>144107.35261999996</v>
          </cell>
          <cell r="AG15">
            <v>498159.53944476927</v>
          </cell>
          <cell r="AH15">
            <v>438556.81589874421</v>
          </cell>
          <cell r="AI15">
            <v>0</v>
          </cell>
          <cell r="AJ15">
            <v>4418291.5309239747</v>
          </cell>
          <cell r="AL15">
            <v>410035057</v>
          </cell>
          <cell r="AM15" t="str">
            <v>410</v>
          </cell>
          <cell r="AN15" t="str">
            <v>035</v>
          </cell>
          <cell r="AO15" t="str">
            <v>057</v>
          </cell>
          <cell r="AP15">
            <v>1</v>
          </cell>
          <cell r="AQ15">
            <v>348</v>
          </cell>
          <cell r="AR15">
            <v>4418291.5309239747</v>
          </cell>
          <cell r="AS15">
            <v>12696</v>
          </cell>
          <cell r="AT15">
            <v>0</v>
          </cell>
          <cell r="AU15">
            <v>12696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  <cell r="V16">
            <v>1.0780000000000001</v>
          </cell>
          <cell r="W16">
            <v>10</v>
          </cell>
          <cell r="Y16">
            <v>512.62174425000001</v>
          </cell>
          <cell r="Z16">
            <v>735.48706000000004</v>
          </cell>
          <cell r="AA16">
            <v>6661.7079489836697</v>
          </cell>
          <cell r="AB16">
            <v>947.36108775000002</v>
          </cell>
          <cell r="AC16">
            <v>247.25468844829922</v>
          </cell>
          <cell r="AD16">
            <v>466.38400000000001</v>
          </cell>
          <cell r="AE16">
            <v>326.65555999999998</v>
          </cell>
          <cell r="AF16">
            <v>239.19741999999999</v>
          </cell>
          <cell r="AG16">
            <v>1647.8013166897954</v>
          </cell>
          <cell r="AH16">
            <v>1424.4392249936891</v>
          </cell>
          <cell r="AI16">
            <v>0</v>
          </cell>
          <cell r="AJ16">
            <v>13208.910051115454</v>
          </cell>
          <cell r="AL16">
            <v>410035071</v>
          </cell>
          <cell r="AM16" t="str">
            <v>410</v>
          </cell>
          <cell r="AN16" t="str">
            <v>035</v>
          </cell>
          <cell r="AO16" t="str">
            <v>071</v>
          </cell>
          <cell r="AP16">
            <v>1</v>
          </cell>
          <cell r="AQ16">
            <v>1</v>
          </cell>
          <cell r="AR16">
            <v>13208.910051115454</v>
          </cell>
          <cell r="AS16">
            <v>13209</v>
          </cell>
          <cell r="AT16">
            <v>0</v>
          </cell>
          <cell r="AU16">
            <v>13209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9</v>
          </cell>
          <cell r="V17">
            <v>1.0780000000000001</v>
          </cell>
          <cell r="W17">
            <v>7</v>
          </cell>
          <cell r="Y17">
            <v>4613.5956982500011</v>
          </cell>
          <cell r="Z17">
            <v>6619.3835400000007</v>
          </cell>
          <cell r="AA17">
            <v>48359.608408451015</v>
          </cell>
          <cell r="AB17">
            <v>8142.8590897500007</v>
          </cell>
          <cell r="AC17">
            <v>1665.1220008448977</v>
          </cell>
          <cell r="AD17">
            <v>5827.536000000001</v>
          </cell>
          <cell r="AE17">
            <v>3355.5876200000007</v>
          </cell>
          <cell r="AF17">
            <v>3934.2472400000001</v>
          </cell>
          <cell r="AG17">
            <v>11430.954019069386</v>
          </cell>
          <cell r="AH17">
            <v>10339.909424981068</v>
          </cell>
          <cell r="AI17">
            <v>0</v>
          </cell>
          <cell r="AJ17">
            <v>104288.80304134639</v>
          </cell>
          <cell r="AL17">
            <v>410035093</v>
          </cell>
          <cell r="AM17" t="str">
            <v>410</v>
          </cell>
          <cell r="AN17" t="str">
            <v>035</v>
          </cell>
          <cell r="AO17" t="str">
            <v>093</v>
          </cell>
          <cell r="AP17">
            <v>1</v>
          </cell>
          <cell r="AQ17">
            <v>9</v>
          </cell>
          <cell r="AR17">
            <v>104288.80304134639</v>
          </cell>
          <cell r="AS17">
            <v>11588</v>
          </cell>
          <cell r="AT17">
            <v>0</v>
          </cell>
          <cell r="AU17">
            <v>11588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1.0780000000000001</v>
          </cell>
          <cell r="W18">
            <v>1</v>
          </cell>
          <cell r="Y18">
            <v>512.62174425000001</v>
          </cell>
          <cell r="Z18">
            <v>735.48706000000004</v>
          </cell>
          <cell r="AA18">
            <v>4712.0860902500008</v>
          </cell>
          <cell r="AB18">
            <v>843.07536775000005</v>
          </cell>
          <cell r="AC18">
            <v>157.05691924999999</v>
          </cell>
          <cell r="AD18">
            <v>738.06399999999996</v>
          </cell>
          <cell r="AE18">
            <v>409.47830000000005</v>
          </cell>
          <cell r="AF18">
            <v>551.56948000000011</v>
          </cell>
          <cell r="AG18">
            <v>1102.1517815000002</v>
          </cell>
          <cell r="AH18">
            <v>1018.603625</v>
          </cell>
          <cell r="AI18">
            <v>0</v>
          </cell>
          <cell r="AJ18">
            <v>10780.194368</v>
          </cell>
          <cell r="AL18">
            <v>410035155</v>
          </cell>
          <cell r="AM18" t="str">
            <v>410</v>
          </cell>
          <cell r="AN18" t="str">
            <v>035</v>
          </cell>
          <cell r="AO18" t="str">
            <v>155</v>
          </cell>
          <cell r="AP18">
            <v>1</v>
          </cell>
          <cell r="AQ18">
            <v>1</v>
          </cell>
          <cell r="AR18">
            <v>10780.194368</v>
          </cell>
          <cell r="AS18">
            <v>10780</v>
          </cell>
          <cell r="AT18">
            <v>0</v>
          </cell>
          <cell r="AU18">
            <v>10780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13</v>
          </cell>
          <cell r="V19">
            <v>1.0780000000000001</v>
          </cell>
          <cell r="W19">
            <v>5</v>
          </cell>
          <cell r="Y19">
            <v>6664.0826752499997</v>
          </cell>
          <cell r="Z19">
            <v>9561.3317799999986</v>
          </cell>
          <cell r="AA19">
            <v>61824.582469451016</v>
          </cell>
          <cell r="AB19">
            <v>12174.627060750003</v>
          </cell>
          <cell r="AC19">
            <v>2294.5462578448978</v>
          </cell>
          <cell r="AD19">
            <v>7693.0719999999992</v>
          </cell>
          <cell r="AE19">
            <v>4580.9610000000002</v>
          </cell>
          <cell r="AF19">
            <v>4798.27502</v>
          </cell>
          <cell r="AG19">
            <v>15853.133165069388</v>
          </cell>
          <cell r="AH19">
            <v>14728.773924981067</v>
          </cell>
          <cell r="AI19">
            <v>0</v>
          </cell>
          <cell r="AJ19">
            <v>140173.38535334636</v>
          </cell>
          <cell r="AL19">
            <v>410035163</v>
          </cell>
          <cell r="AM19" t="str">
            <v>410</v>
          </cell>
          <cell r="AN19" t="str">
            <v>035</v>
          </cell>
          <cell r="AO19" t="str">
            <v>163</v>
          </cell>
          <cell r="AP19">
            <v>1</v>
          </cell>
          <cell r="AQ19">
            <v>13</v>
          </cell>
          <cell r="AR19">
            <v>140173.38535334636</v>
          </cell>
          <cell r="AS19">
            <v>10783</v>
          </cell>
          <cell r="AT19">
            <v>0</v>
          </cell>
          <cell r="AU19">
            <v>10783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</v>
          </cell>
          <cell r="V20">
            <v>1.0780000000000001</v>
          </cell>
          <cell r="W20">
            <v>1</v>
          </cell>
          <cell r="Y20">
            <v>1537.8652327499999</v>
          </cell>
          <cell r="Z20">
            <v>2206.4611800000002</v>
          </cell>
          <cell r="AA20">
            <v>12739.698490749999</v>
          </cell>
          <cell r="AB20">
            <v>2633.5118232499999</v>
          </cell>
          <cell r="AC20">
            <v>475.56899775000005</v>
          </cell>
          <cell r="AD20">
            <v>1942.5119999999999</v>
          </cell>
          <cell r="AE20">
            <v>1145.6121600000001</v>
          </cell>
          <cell r="AF20">
            <v>1342.3363800000002</v>
          </cell>
          <cell r="AG20">
            <v>3337.3077045000005</v>
          </cell>
          <cell r="AH20">
            <v>3143.2808749999999</v>
          </cell>
          <cell r="AI20">
            <v>0</v>
          </cell>
          <cell r="AJ20">
            <v>30504.154843999997</v>
          </cell>
          <cell r="AL20">
            <v>410035165</v>
          </cell>
          <cell r="AM20" t="str">
            <v>410</v>
          </cell>
          <cell r="AN20" t="str">
            <v>035</v>
          </cell>
          <cell r="AO20" t="str">
            <v>165</v>
          </cell>
          <cell r="AP20">
            <v>1</v>
          </cell>
          <cell r="AQ20">
            <v>3</v>
          </cell>
          <cell r="AR20">
            <v>30504.154843999997</v>
          </cell>
          <cell r="AS20">
            <v>10168</v>
          </cell>
          <cell r="AT20">
            <v>0</v>
          </cell>
          <cell r="AU20">
            <v>10168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</v>
          </cell>
          <cell r="V21">
            <v>1.0780000000000001</v>
          </cell>
          <cell r="W21">
            <v>10</v>
          </cell>
          <cell r="Y21">
            <v>512.62174425000001</v>
          </cell>
          <cell r="Z21">
            <v>735.48706000000004</v>
          </cell>
          <cell r="AA21">
            <v>8058.2677289836702</v>
          </cell>
          <cell r="AB21">
            <v>843.07536775000005</v>
          </cell>
          <cell r="AC21">
            <v>242.8564484482992</v>
          </cell>
          <cell r="AD21">
            <v>738.06399999999996</v>
          </cell>
          <cell r="AE21">
            <v>409.47830000000005</v>
          </cell>
          <cell r="AF21">
            <v>551.56948000000011</v>
          </cell>
          <cell r="AG21">
            <v>1616.9489566897955</v>
          </cell>
          <cell r="AH21">
            <v>1336.9692249936891</v>
          </cell>
          <cell r="AI21">
            <v>0</v>
          </cell>
          <cell r="AJ21">
            <v>15045.338311115454</v>
          </cell>
          <cell r="AL21">
            <v>410035176</v>
          </cell>
          <cell r="AM21" t="str">
            <v>410</v>
          </cell>
          <cell r="AN21" t="str">
            <v>035</v>
          </cell>
          <cell r="AO21" t="str">
            <v>176</v>
          </cell>
          <cell r="AP21">
            <v>1</v>
          </cell>
          <cell r="AQ21">
            <v>1</v>
          </cell>
          <cell r="AR21">
            <v>15045.338311115454</v>
          </cell>
          <cell r="AS21">
            <v>15045</v>
          </cell>
          <cell r="AT21">
            <v>0</v>
          </cell>
          <cell r="AU21">
            <v>15045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20</v>
          </cell>
          <cell r="V22">
            <v>1.0780000000000001</v>
          </cell>
          <cell r="W22">
            <v>5</v>
          </cell>
          <cell r="Y22">
            <v>10453.460325</v>
          </cell>
          <cell r="Z22">
            <v>15061.53572</v>
          </cell>
          <cell r="AA22">
            <v>102818.49785866837</v>
          </cell>
          <cell r="AB22">
            <v>17943.301915</v>
          </cell>
          <cell r="AC22">
            <v>3679.8764309914959</v>
          </cell>
          <cell r="AD22">
            <v>13092.62</v>
          </cell>
          <cell r="AE22">
            <v>7760.5759000000007</v>
          </cell>
          <cell r="AF22">
            <v>8895.0415400000002</v>
          </cell>
          <cell r="AG22">
            <v>25306.725905948977</v>
          </cell>
          <cell r="AH22">
            <v>23009.030499968445</v>
          </cell>
          <cell r="AI22">
            <v>0</v>
          </cell>
          <cell r="AJ22">
            <v>228020.66609557727</v>
          </cell>
          <cell r="AL22">
            <v>410035248</v>
          </cell>
          <cell r="AM22" t="str">
            <v>410</v>
          </cell>
          <cell r="AN22" t="str">
            <v>035</v>
          </cell>
          <cell r="AO22" t="str">
            <v>248</v>
          </cell>
          <cell r="AP22">
            <v>1</v>
          </cell>
          <cell r="AQ22">
            <v>20</v>
          </cell>
          <cell r="AR22">
            <v>228020.66609557727</v>
          </cell>
          <cell r="AS22">
            <v>11401</v>
          </cell>
          <cell r="AT22">
            <v>0</v>
          </cell>
          <cell r="AU22">
            <v>11401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</v>
          </cell>
          <cell r="V23">
            <v>1.0780000000000001</v>
          </cell>
          <cell r="W23">
            <v>7</v>
          </cell>
          <cell r="Y23">
            <v>1537.8652327499999</v>
          </cell>
          <cell r="Z23">
            <v>2206.4611800000002</v>
          </cell>
          <cell r="AA23">
            <v>15984.979329483669</v>
          </cell>
          <cell r="AB23">
            <v>2633.5118232499999</v>
          </cell>
          <cell r="AC23">
            <v>558.78132694829935</v>
          </cell>
          <cell r="AD23">
            <v>1942.5119999999999</v>
          </cell>
          <cell r="AE23">
            <v>1145.6121600000001</v>
          </cell>
          <cell r="AF23">
            <v>1342.3363800000002</v>
          </cell>
          <cell r="AG23">
            <v>3836.5816796897952</v>
          </cell>
          <cell r="AH23">
            <v>3452.0464749936891</v>
          </cell>
          <cell r="AI23">
            <v>0</v>
          </cell>
          <cell r="AJ23">
            <v>34640.687587115448</v>
          </cell>
          <cell r="AL23">
            <v>410035262</v>
          </cell>
          <cell r="AM23" t="str">
            <v>410</v>
          </cell>
          <cell r="AN23" t="str">
            <v>035</v>
          </cell>
          <cell r="AO23" t="str">
            <v>262</v>
          </cell>
          <cell r="AP23">
            <v>1</v>
          </cell>
          <cell r="AQ23">
            <v>3</v>
          </cell>
          <cell r="AR23">
            <v>34640.687587115448</v>
          </cell>
          <cell r="AS23">
            <v>11547</v>
          </cell>
          <cell r="AT23">
            <v>0</v>
          </cell>
          <cell r="AU23">
            <v>11547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</v>
          </cell>
          <cell r="V24">
            <v>1.0780000000000001</v>
          </cell>
          <cell r="W24">
            <v>10</v>
          </cell>
          <cell r="Y24">
            <v>512.62174425000001</v>
          </cell>
          <cell r="Z24">
            <v>735.48706000000004</v>
          </cell>
          <cell r="AA24">
            <v>8058.2677289836702</v>
          </cell>
          <cell r="AB24">
            <v>843.07536775000005</v>
          </cell>
          <cell r="AC24">
            <v>242.8564484482992</v>
          </cell>
          <cell r="AD24">
            <v>738.06399999999996</v>
          </cell>
          <cell r="AE24">
            <v>409.47830000000005</v>
          </cell>
          <cell r="AF24">
            <v>551.56948000000011</v>
          </cell>
          <cell r="AG24">
            <v>1616.9489566897955</v>
          </cell>
          <cell r="AH24">
            <v>1336.9692249936891</v>
          </cell>
          <cell r="AI24">
            <v>0</v>
          </cell>
          <cell r="AJ24">
            <v>15045.338311115454</v>
          </cell>
          <cell r="AL24">
            <v>410035308</v>
          </cell>
          <cell r="AM24" t="str">
            <v>410</v>
          </cell>
          <cell r="AN24" t="str">
            <v>035</v>
          </cell>
          <cell r="AO24" t="str">
            <v>308</v>
          </cell>
          <cell r="AP24">
            <v>1</v>
          </cell>
          <cell r="AQ24">
            <v>1</v>
          </cell>
          <cell r="AR24">
            <v>15045.338311115454</v>
          </cell>
          <cell r="AS24">
            <v>15045</v>
          </cell>
          <cell r="AT24">
            <v>0</v>
          </cell>
          <cell r="AU24">
            <v>15045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9</v>
          </cell>
          <cell r="V25">
            <v>1.0780000000000001</v>
          </cell>
          <cell r="W25">
            <v>9</v>
          </cell>
          <cell r="Y25">
            <v>4613.5956982500011</v>
          </cell>
          <cell r="Z25">
            <v>6619.3835400000007</v>
          </cell>
          <cell r="AA25">
            <v>50072.72784718468</v>
          </cell>
          <cell r="AB25">
            <v>8004.8211897500014</v>
          </cell>
          <cell r="AC25">
            <v>1770.8537500431969</v>
          </cell>
          <cell r="AD25">
            <v>5555.8560000000007</v>
          </cell>
          <cell r="AE25">
            <v>3354.0137400000003</v>
          </cell>
          <cell r="AF25">
            <v>3714.6370800000004</v>
          </cell>
          <cell r="AG25">
            <v>12081.266574259183</v>
          </cell>
          <cell r="AH25">
            <v>10777.975024974758</v>
          </cell>
          <cell r="AI25">
            <v>0</v>
          </cell>
          <cell r="AJ25">
            <v>106565.13044446181</v>
          </cell>
          <cell r="AL25">
            <v>410035346</v>
          </cell>
          <cell r="AM25" t="str">
            <v>410</v>
          </cell>
          <cell r="AN25" t="str">
            <v>035</v>
          </cell>
          <cell r="AO25" t="str">
            <v>346</v>
          </cell>
          <cell r="AP25">
            <v>1</v>
          </cell>
          <cell r="AQ25">
            <v>9</v>
          </cell>
          <cell r="AR25">
            <v>106565.13044446181</v>
          </cell>
          <cell r="AS25">
            <v>11841</v>
          </cell>
          <cell r="AT25">
            <v>0</v>
          </cell>
          <cell r="AU25">
            <v>11841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10</v>
          </cell>
          <cell r="V26">
            <v>1.034</v>
          </cell>
          <cell r="W26">
            <v>10</v>
          </cell>
          <cell r="Y26">
            <v>5302.6247174999999</v>
          </cell>
          <cell r="Z26">
            <v>7729.5429200000008</v>
          </cell>
          <cell r="AA26">
            <v>62203.031348191013</v>
          </cell>
          <cell r="AB26">
            <v>9761.8040025000009</v>
          </cell>
          <cell r="AC26">
            <v>2399.8519082869493</v>
          </cell>
          <cell r="AD26">
            <v>5130.04</v>
          </cell>
          <cell r="AE26">
            <v>3422.4572800000001</v>
          </cell>
          <cell r="AF26">
            <v>2390.7527599999994</v>
          </cell>
          <cell r="AG26">
            <v>15974.834389721693</v>
          </cell>
          <cell r="AH26">
            <v>14633.341049949513</v>
          </cell>
          <cell r="AI26">
            <v>0</v>
          </cell>
          <cell r="AJ26">
            <v>128948.28037614915</v>
          </cell>
          <cell r="AL26">
            <v>410057035</v>
          </cell>
          <cell r="AM26" t="str">
            <v>410</v>
          </cell>
          <cell r="AN26" t="str">
            <v>057</v>
          </cell>
          <cell r="AO26" t="str">
            <v>035</v>
          </cell>
          <cell r="AP26">
            <v>1</v>
          </cell>
          <cell r="AQ26">
            <v>10</v>
          </cell>
          <cell r="AR26">
            <v>128948.28037614915</v>
          </cell>
          <cell r="AS26">
            <v>12895</v>
          </cell>
          <cell r="AT26">
            <v>0</v>
          </cell>
          <cell r="AU26">
            <v>12895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197</v>
          </cell>
          <cell r="V27">
            <v>1.034</v>
          </cell>
          <cell r="W27">
            <v>10</v>
          </cell>
          <cell r="Y27">
            <v>100042.64736675001</v>
          </cell>
          <cell r="Z27">
            <v>144538.48618000004</v>
          </cell>
          <cell r="AA27">
            <v>1057927.4284477697</v>
          </cell>
          <cell r="AB27">
            <v>196660.53822525003</v>
          </cell>
          <cell r="AC27">
            <v>41084.148213160763</v>
          </cell>
          <cell r="AD27">
            <v>95719.547999999995</v>
          </cell>
          <cell r="AE27">
            <v>60055.464479999995</v>
          </cell>
          <cell r="AF27">
            <v>41366.276379999996</v>
          </cell>
          <cell r="AG27">
            <v>276974.82092496462</v>
          </cell>
          <cell r="AH27">
            <v>262435.03372426797</v>
          </cell>
          <cell r="AI27">
            <v>0</v>
          </cell>
          <cell r="AJ27">
            <v>2276804.391942163</v>
          </cell>
          <cell r="AL27">
            <v>410057057</v>
          </cell>
          <cell r="AM27" t="str">
            <v>410</v>
          </cell>
          <cell r="AN27" t="str">
            <v>057</v>
          </cell>
          <cell r="AO27" t="str">
            <v>057</v>
          </cell>
          <cell r="AP27">
            <v>1</v>
          </cell>
          <cell r="AQ27">
            <v>197</v>
          </cell>
          <cell r="AR27">
            <v>2276804.391942163</v>
          </cell>
          <cell r="AS27">
            <v>11557</v>
          </cell>
          <cell r="AT27">
            <v>0</v>
          </cell>
          <cell r="AU27">
            <v>11557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5</v>
          </cell>
          <cell r="V28">
            <v>1.034</v>
          </cell>
          <cell r="W28">
            <v>10</v>
          </cell>
          <cell r="Y28">
            <v>2554.90219875</v>
          </cell>
          <cell r="Z28">
            <v>3696.05368</v>
          </cell>
          <cell r="AA28">
            <v>33906.369510431883</v>
          </cell>
          <cell r="AB28">
            <v>5177.0499412500003</v>
          </cell>
          <cell r="AC28">
            <v>1212.4905017418432</v>
          </cell>
          <cell r="AD28">
            <v>2448.4700000000003</v>
          </cell>
          <cell r="AE28">
            <v>1483.0558599999999</v>
          </cell>
          <cell r="AF28">
            <v>993.32243999999992</v>
          </cell>
          <cell r="AG28">
            <v>8040.8113004510587</v>
          </cell>
          <cell r="AH28">
            <v>7346.1561249684455</v>
          </cell>
          <cell r="AI28">
            <v>0</v>
          </cell>
          <cell r="AJ28">
            <v>66858.681557593227</v>
          </cell>
          <cell r="AL28">
            <v>410057093</v>
          </cell>
          <cell r="AM28" t="str">
            <v>410</v>
          </cell>
          <cell r="AN28" t="str">
            <v>057</v>
          </cell>
          <cell r="AO28" t="str">
            <v>093</v>
          </cell>
          <cell r="AP28">
            <v>1</v>
          </cell>
          <cell r="AQ28">
            <v>5</v>
          </cell>
          <cell r="AR28">
            <v>66858.681557593227</v>
          </cell>
          <cell r="AS28">
            <v>13372</v>
          </cell>
          <cell r="AT28">
            <v>0</v>
          </cell>
          <cell r="AU28">
            <v>13372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</v>
          </cell>
          <cell r="V29">
            <v>1.034</v>
          </cell>
          <cell r="W29">
            <v>10</v>
          </cell>
          <cell r="Y29">
            <v>983.3968155</v>
          </cell>
          <cell r="Z29">
            <v>1410.93436</v>
          </cell>
          <cell r="AA29">
            <v>9570.0002078363777</v>
          </cell>
          <cell r="AB29">
            <v>1817.3865765</v>
          </cell>
          <cell r="AC29">
            <v>392.02781309836865</v>
          </cell>
          <cell r="AD29">
            <v>932.76800000000003</v>
          </cell>
          <cell r="AE29">
            <v>626.64535999999998</v>
          </cell>
          <cell r="AF29">
            <v>458.86851999999999</v>
          </cell>
          <cell r="AG29">
            <v>2667.3031945902117</v>
          </cell>
          <cell r="AH29">
            <v>2530.5128499936891</v>
          </cell>
          <cell r="AI29">
            <v>0</v>
          </cell>
          <cell r="AJ29">
            <v>21389.843697518649</v>
          </cell>
          <cell r="AL29">
            <v>410057163</v>
          </cell>
          <cell r="AM29" t="str">
            <v>410</v>
          </cell>
          <cell r="AN29" t="str">
            <v>057</v>
          </cell>
          <cell r="AO29" t="str">
            <v>163</v>
          </cell>
          <cell r="AP29">
            <v>1</v>
          </cell>
          <cell r="AQ29">
            <v>2</v>
          </cell>
          <cell r="AR29">
            <v>21389.843697518649</v>
          </cell>
          <cell r="AS29">
            <v>10695</v>
          </cell>
          <cell r="AT29">
            <v>0</v>
          </cell>
          <cell r="AU29">
            <v>10695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2</v>
          </cell>
          <cell r="V30">
            <v>1.034</v>
          </cell>
          <cell r="W30">
            <v>10</v>
          </cell>
          <cell r="Y30">
            <v>983.3968155</v>
          </cell>
          <cell r="Z30">
            <v>1410.93436</v>
          </cell>
          <cell r="AA30">
            <v>13167.756264172753</v>
          </cell>
          <cell r="AB30">
            <v>2049.8194364999999</v>
          </cell>
          <cell r="AC30">
            <v>463.56138069673727</v>
          </cell>
          <cell r="AD30">
            <v>932.76800000000003</v>
          </cell>
          <cell r="AE30">
            <v>548.71277999999995</v>
          </cell>
          <cell r="AF30">
            <v>369.89282000000003</v>
          </cell>
          <cell r="AG30">
            <v>3085.5131801804232</v>
          </cell>
          <cell r="AH30">
            <v>2832.6484499873782</v>
          </cell>
          <cell r="AI30">
            <v>0</v>
          </cell>
          <cell r="AJ30">
            <v>25845.003487037295</v>
          </cell>
          <cell r="AL30">
            <v>410057176</v>
          </cell>
          <cell r="AM30" t="str">
            <v>410</v>
          </cell>
          <cell r="AN30" t="str">
            <v>057</v>
          </cell>
          <cell r="AO30" t="str">
            <v>176</v>
          </cell>
          <cell r="AP30">
            <v>1</v>
          </cell>
          <cell r="AQ30">
            <v>2</v>
          </cell>
          <cell r="AR30">
            <v>25845.003487037295</v>
          </cell>
          <cell r="AS30">
            <v>12923</v>
          </cell>
          <cell r="AT30">
            <v>0</v>
          </cell>
          <cell r="AU30">
            <v>12923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</v>
          </cell>
          <cell r="V31">
            <v>1.034</v>
          </cell>
          <cell r="W31">
            <v>1</v>
          </cell>
          <cell r="Y31">
            <v>4025.0032019999999</v>
          </cell>
          <cell r="Z31">
            <v>5803.7075800000002</v>
          </cell>
          <cell r="AA31">
            <v>26949.523546</v>
          </cell>
          <cell r="AB31">
            <v>7661.9493060000004</v>
          </cell>
          <cell r="AC31">
            <v>1273.8600819999999</v>
          </cell>
          <cell r="AD31">
            <v>3841.5820000000003</v>
          </cell>
          <cell r="AE31">
            <v>2497.2030600000003</v>
          </cell>
          <cell r="AF31">
            <v>1769.3497799999998</v>
          </cell>
          <cell r="AG31">
            <v>8892.7350160000005</v>
          </cell>
          <cell r="AH31">
            <v>9075.469000000001</v>
          </cell>
          <cell r="AI31">
            <v>0</v>
          </cell>
          <cell r="AJ31">
            <v>71790.382572000002</v>
          </cell>
          <cell r="AL31">
            <v>410057248</v>
          </cell>
          <cell r="AM31" t="str">
            <v>410</v>
          </cell>
          <cell r="AN31" t="str">
            <v>057</v>
          </cell>
          <cell r="AO31" t="str">
            <v>248</v>
          </cell>
          <cell r="AP31">
            <v>1</v>
          </cell>
          <cell r="AQ31">
            <v>8</v>
          </cell>
          <cell r="AR31">
            <v>71790.382572000002</v>
          </cell>
          <cell r="AS31">
            <v>8974</v>
          </cell>
          <cell r="AT31">
            <v>0</v>
          </cell>
          <cell r="AU31">
            <v>8974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1.034</v>
          </cell>
          <cell r="W32">
            <v>1</v>
          </cell>
          <cell r="Y32">
            <v>491.69840775</v>
          </cell>
          <cell r="Z32">
            <v>705.46717999999998</v>
          </cell>
          <cell r="AA32">
            <v>3180.19870575</v>
          </cell>
          <cell r="AB32">
            <v>908.69328825000002</v>
          </cell>
          <cell r="AC32">
            <v>154.86515274999999</v>
          </cell>
          <cell r="AD32">
            <v>466.38400000000001</v>
          </cell>
          <cell r="AE32">
            <v>313.32267999999999</v>
          </cell>
          <cell r="AF32">
            <v>229.43425999999999</v>
          </cell>
          <cell r="AG32">
            <v>1086.7590745</v>
          </cell>
          <cell r="AH32">
            <v>1106.073625</v>
          </cell>
          <cell r="AI32">
            <v>0</v>
          </cell>
          <cell r="AJ32">
            <v>8642.8963739999999</v>
          </cell>
          <cell r="AL32">
            <v>410057262</v>
          </cell>
          <cell r="AM32" t="str">
            <v>410</v>
          </cell>
          <cell r="AN32" t="str">
            <v>057</v>
          </cell>
          <cell r="AO32" t="str">
            <v>262</v>
          </cell>
          <cell r="AP32">
            <v>1</v>
          </cell>
          <cell r="AQ32">
            <v>1</v>
          </cell>
          <cell r="AR32">
            <v>8642.8963739999999</v>
          </cell>
          <cell r="AS32">
            <v>8643</v>
          </cell>
          <cell r="AT32">
            <v>0</v>
          </cell>
          <cell r="AU32">
            <v>8643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</v>
          </cell>
          <cell r="V33">
            <v>1.034</v>
          </cell>
          <cell r="W33">
            <v>10</v>
          </cell>
          <cell r="Y33">
            <v>491.69840775</v>
          </cell>
          <cell r="Z33">
            <v>705.46717999999998</v>
          </cell>
          <cell r="AA33">
            <v>6389.8015020863768</v>
          </cell>
          <cell r="AB33">
            <v>908.69328825000002</v>
          </cell>
          <cell r="AC33">
            <v>237.16266034836863</v>
          </cell>
          <cell r="AD33">
            <v>466.38400000000001</v>
          </cell>
          <cell r="AE33">
            <v>313.32267999999999</v>
          </cell>
          <cell r="AF33">
            <v>229.43425999999999</v>
          </cell>
          <cell r="AG33">
            <v>1580.5441200902119</v>
          </cell>
          <cell r="AH33">
            <v>1424.4392249936891</v>
          </cell>
          <cell r="AI33">
            <v>0</v>
          </cell>
          <cell r="AJ33">
            <v>12746.947323518645</v>
          </cell>
          <cell r="AL33">
            <v>410057308</v>
          </cell>
          <cell r="AM33" t="str">
            <v>410</v>
          </cell>
          <cell r="AN33" t="str">
            <v>057</v>
          </cell>
          <cell r="AO33" t="str">
            <v>308</v>
          </cell>
          <cell r="AP33">
            <v>1</v>
          </cell>
          <cell r="AQ33">
            <v>1</v>
          </cell>
          <cell r="AR33">
            <v>12746.947323518645</v>
          </cell>
          <cell r="AS33">
            <v>12747</v>
          </cell>
          <cell r="AT33">
            <v>0</v>
          </cell>
          <cell r="AU33">
            <v>12747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481</v>
          </cell>
          <cell r="V34">
            <v>1.0780000000000001</v>
          </cell>
          <cell r="W34">
            <v>9</v>
          </cell>
          <cell r="Y34">
            <v>252149.13764425</v>
          </cell>
          <cell r="Z34">
            <v>363530.73833999998</v>
          </cell>
          <cell r="AA34">
            <v>2748510.536667597</v>
          </cell>
          <cell r="AB34">
            <v>464495.34906775004</v>
          </cell>
          <cell r="AC34">
            <v>99057.816137643502</v>
          </cell>
          <cell r="AD34">
            <v>281874.484</v>
          </cell>
          <cell r="AE34">
            <v>170619.22107999999</v>
          </cell>
          <cell r="AF34">
            <v>168031.75158000004</v>
          </cell>
          <cell r="AG34">
            <v>671641.89753186109</v>
          </cell>
          <cell r="AH34">
            <v>603881.5320234918</v>
          </cell>
          <cell r="AI34">
            <v>0</v>
          </cell>
          <cell r="AJ34">
            <v>5823792.4640725926</v>
          </cell>
          <cell r="AL34">
            <v>412035035</v>
          </cell>
          <cell r="AM34" t="str">
            <v>412</v>
          </cell>
          <cell r="AN34" t="str">
            <v>035</v>
          </cell>
          <cell r="AO34" t="str">
            <v>035</v>
          </cell>
          <cell r="AP34">
            <v>1</v>
          </cell>
          <cell r="AQ34">
            <v>481</v>
          </cell>
          <cell r="AR34">
            <v>5823792.4640725926</v>
          </cell>
          <cell r="AS34">
            <v>12108</v>
          </cell>
          <cell r="AT34">
            <v>0</v>
          </cell>
          <cell r="AU34">
            <v>12108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7</v>
          </cell>
          <cell r="V35">
            <v>1.0780000000000001</v>
          </cell>
          <cell r="W35">
            <v>3</v>
          </cell>
          <cell r="Y35">
            <v>3588.3522097499999</v>
          </cell>
          <cell r="Z35">
            <v>5148.40942</v>
          </cell>
          <cell r="AA35">
            <v>27715.990390483672</v>
          </cell>
          <cell r="AB35">
            <v>6527.2418942499999</v>
          </cell>
          <cell r="AC35">
            <v>1205.5506039482993</v>
          </cell>
          <cell r="AD35">
            <v>3536.3680000000004</v>
          </cell>
          <cell r="AE35">
            <v>2369.4116599999998</v>
          </cell>
          <cell r="AF35">
            <v>1986.7540000000001</v>
          </cell>
          <cell r="AG35">
            <v>8378.753005689794</v>
          </cell>
          <cell r="AH35">
            <v>7951.0109749936892</v>
          </cell>
          <cell r="AI35">
            <v>0</v>
          </cell>
          <cell r="AJ35">
            <v>68407.842159115462</v>
          </cell>
          <cell r="AL35">
            <v>412035044</v>
          </cell>
          <cell r="AM35" t="str">
            <v>412</v>
          </cell>
          <cell r="AN35" t="str">
            <v>035</v>
          </cell>
          <cell r="AO35" t="str">
            <v>044</v>
          </cell>
          <cell r="AP35">
            <v>1</v>
          </cell>
          <cell r="AQ35">
            <v>7</v>
          </cell>
          <cell r="AR35">
            <v>68407.842159115462</v>
          </cell>
          <cell r="AS35">
            <v>9773</v>
          </cell>
          <cell r="AT35">
            <v>0</v>
          </cell>
          <cell r="AU35">
            <v>9773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1</v>
          </cell>
          <cell r="V36">
            <v>1.0780000000000001</v>
          </cell>
          <cell r="W36">
            <v>1</v>
          </cell>
          <cell r="Y36">
            <v>587.12232425000002</v>
          </cell>
          <cell r="Z36">
            <v>865.86038000000008</v>
          </cell>
          <cell r="AA36">
            <v>5624.6669902500007</v>
          </cell>
          <cell r="AB36">
            <v>973.44868775000009</v>
          </cell>
          <cell r="AC36">
            <v>194.30181924999997</v>
          </cell>
          <cell r="AD36">
            <v>824.44399999999996</v>
          </cell>
          <cell r="AE36">
            <v>465.35104000000001</v>
          </cell>
          <cell r="AF36">
            <v>570.1973200000001</v>
          </cell>
          <cell r="AG36">
            <v>1325.6427415000001</v>
          </cell>
          <cell r="AH36">
            <v>1208.6436249999999</v>
          </cell>
          <cell r="AI36">
            <v>0</v>
          </cell>
          <cell r="AJ36">
            <v>12639.678927999999</v>
          </cell>
          <cell r="AL36">
            <v>412035046</v>
          </cell>
          <cell r="AM36" t="str">
            <v>412</v>
          </cell>
          <cell r="AN36" t="str">
            <v>035</v>
          </cell>
          <cell r="AO36" t="str">
            <v>046</v>
          </cell>
          <cell r="AP36">
            <v>1</v>
          </cell>
          <cell r="AQ36">
            <v>1</v>
          </cell>
          <cell r="AR36">
            <v>12639.678927999999</v>
          </cell>
          <cell r="AS36">
            <v>12640</v>
          </cell>
          <cell r="AT36">
            <v>0</v>
          </cell>
          <cell r="AU36">
            <v>12640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</v>
          </cell>
          <cell r="V37">
            <v>1.0780000000000001</v>
          </cell>
          <cell r="W37">
            <v>10</v>
          </cell>
          <cell r="Y37">
            <v>512.62174425000001</v>
          </cell>
          <cell r="Z37">
            <v>735.48706000000004</v>
          </cell>
          <cell r="AA37">
            <v>8058.2677289836702</v>
          </cell>
          <cell r="AB37">
            <v>843.07536775000005</v>
          </cell>
          <cell r="AC37">
            <v>242.8564484482992</v>
          </cell>
          <cell r="AD37">
            <v>738.06399999999996</v>
          </cell>
          <cell r="AE37">
            <v>409.47830000000005</v>
          </cell>
          <cell r="AF37">
            <v>551.56948000000011</v>
          </cell>
          <cell r="AG37">
            <v>1616.9489566897955</v>
          </cell>
          <cell r="AH37">
            <v>1336.9692249936891</v>
          </cell>
          <cell r="AI37">
            <v>0</v>
          </cell>
          <cell r="AJ37">
            <v>15045.338311115454</v>
          </cell>
          <cell r="AL37">
            <v>412035057</v>
          </cell>
          <cell r="AM37" t="str">
            <v>412</v>
          </cell>
          <cell r="AN37" t="str">
            <v>035</v>
          </cell>
          <cell r="AO37" t="str">
            <v>057</v>
          </cell>
          <cell r="AP37">
            <v>1</v>
          </cell>
          <cell r="AQ37">
            <v>1</v>
          </cell>
          <cell r="AR37">
            <v>15045.338311115454</v>
          </cell>
          <cell r="AS37">
            <v>15045</v>
          </cell>
          <cell r="AT37">
            <v>0</v>
          </cell>
          <cell r="AU37">
            <v>15045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2</v>
          </cell>
          <cell r="V38">
            <v>1.0780000000000001</v>
          </cell>
          <cell r="W38">
            <v>10</v>
          </cell>
          <cell r="Y38">
            <v>1025.2434885</v>
          </cell>
          <cell r="Z38">
            <v>1470.9741200000001</v>
          </cell>
          <cell r="AA38">
            <v>16116.53545796734</v>
          </cell>
          <cell r="AB38">
            <v>1686.1507355000001</v>
          </cell>
          <cell r="AC38">
            <v>485.71289689659841</v>
          </cell>
          <cell r="AD38">
            <v>1476.1279999999999</v>
          </cell>
          <cell r="AE38">
            <v>818.95660000000009</v>
          </cell>
          <cell r="AF38">
            <v>1103.1389600000002</v>
          </cell>
          <cell r="AG38">
            <v>3233.897913379591</v>
          </cell>
          <cell r="AH38">
            <v>2673.9384499873781</v>
          </cell>
          <cell r="AI38">
            <v>0</v>
          </cell>
          <cell r="AJ38">
            <v>30090.676622230909</v>
          </cell>
          <cell r="AL38">
            <v>412035073</v>
          </cell>
          <cell r="AM38" t="str">
            <v>412</v>
          </cell>
          <cell r="AN38" t="str">
            <v>035</v>
          </cell>
          <cell r="AO38" t="str">
            <v>073</v>
          </cell>
          <cell r="AP38">
            <v>1</v>
          </cell>
          <cell r="AQ38">
            <v>2</v>
          </cell>
          <cell r="AR38">
            <v>30090.676622230909</v>
          </cell>
          <cell r="AS38">
            <v>15045</v>
          </cell>
          <cell r="AT38">
            <v>0</v>
          </cell>
          <cell r="AU38">
            <v>15045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</v>
          </cell>
          <cell r="V39">
            <v>1.0780000000000001</v>
          </cell>
          <cell r="W39">
            <v>10</v>
          </cell>
          <cell r="Y39">
            <v>512.62174425000001</v>
          </cell>
          <cell r="Z39">
            <v>735.48706000000004</v>
          </cell>
          <cell r="AA39">
            <v>8058.2677289836702</v>
          </cell>
          <cell r="AB39">
            <v>843.07536775000005</v>
          </cell>
          <cell r="AC39">
            <v>242.8564484482992</v>
          </cell>
          <cell r="AD39">
            <v>738.06399999999996</v>
          </cell>
          <cell r="AE39">
            <v>409.47830000000005</v>
          </cell>
          <cell r="AF39">
            <v>551.56948000000011</v>
          </cell>
          <cell r="AG39">
            <v>1616.9489566897955</v>
          </cell>
          <cell r="AH39">
            <v>1336.9692249936891</v>
          </cell>
          <cell r="AI39">
            <v>0</v>
          </cell>
          <cell r="AJ39">
            <v>15045.338311115454</v>
          </cell>
          <cell r="AL39">
            <v>412035165</v>
          </cell>
          <cell r="AM39" t="str">
            <v>412</v>
          </cell>
          <cell r="AN39" t="str">
            <v>035</v>
          </cell>
          <cell r="AO39" t="str">
            <v>165</v>
          </cell>
          <cell r="AP39">
            <v>1</v>
          </cell>
          <cell r="AQ39">
            <v>1</v>
          </cell>
          <cell r="AR39">
            <v>15045.338311115454</v>
          </cell>
          <cell r="AS39">
            <v>15045</v>
          </cell>
          <cell r="AT39">
            <v>0</v>
          </cell>
          <cell r="AU39">
            <v>15045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</v>
          </cell>
          <cell r="V40">
            <v>1.0780000000000001</v>
          </cell>
          <cell r="W40">
            <v>1</v>
          </cell>
          <cell r="Y40">
            <v>1025.2434885</v>
          </cell>
          <cell r="Z40">
            <v>1470.9741200000001</v>
          </cell>
          <cell r="AA40">
            <v>8027.6124005000011</v>
          </cell>
          <cell r="AB40">
            <v>1790.4364555000002</v>
          </cell>
          <cell r="AC40">
            <v>318.51207850000003</v>
          </cell>
          <cell r="AD40">
            <v>1204.4479999999999</v>
          </cell>
          <cell r="AE40">
            <v>736.13386000000003</v>
          </cell>
          <cell r="AF40">
            <v>790.76689999999996</v>
          </cell>
          <cell r="AG40">
            <v>2235.1559230000003</v>
          </cell>
          <cell r="AH40">
            <v>2124.6772499999997</v>
          </cell>
          <cell r="AI40">
            <v>0</v>
          </cell>
          <cell r="AJ40">
            <v>19723.960476</v>
          </cell>
          <cell r="AL40">
            <v>412035189</v>
          </cell>
          <cell r="AM40" t="str">
            <v>412</v>
          </cell>
          <cell r="AN40" t="str">
            <v>035</v>
          </cell>
          <cell r="AO40" t="str">
            <v>189</v>
          </cell>
          <cell r="AP40">
            <v>1</v>
          </cell>
          <cell r="AQ40">
            <v>2</v>
          </cell>
          <cell r="AR40">
            <v>19723.960476</v>
          </cell>
          <cell r="AS40">
            <v>9862</v>
          </cell>
          <cell r="AT40">
            <v>0</v>
          </cell>
          <cell r="AU40">
            <v>9862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</v>
          </cell>
          <cell r="V41">
            <v>1.0780000000000001</v>
          </cell>
          <cell r="W41">
            <v>10</v>
          </cell>
          <cell r="Y41">
            <v>512.62174425000001</v>
          </cell>
          <cell r="Z41">
            <v>735.48706000000004</v>
          </cell>
          <cell r="AA41">
            <v>6661.7079489836697</v>
          </cell>
          <cell r="AB41">
            <v>947.36108775000002</v>
          </cell>
          <cell r="AC41">
            <v>247.25468844829922</v>
          </cell>
          <cell r="AD41">
            <v>466.38400000000001</v>
          </cell>
          <cell r="AE41">
            <v>326.65555999999998</v>
          </cell>
          <cell r="AF41">
            <v>239.19741999999999</v>
          </cell>
          <cell r="AG41">
            <v>1647.8013166897954</v>
          </cell>
          <cell r="AH41">
            <v>1424.4392249936891</v>
          </cell>
          <cell r="AI41">
            <v>0</v>
          </cell>
          <cell r="AJ41">
            <v>13208.910051115454</v>
          </cell>
          <cell r="AL41">
            <v>412035198</v>
          </cell>
          <cell r="AM41" t="str">
            <v>412</v>
          </cell>
          <cell r="AN41" t="str">
            <v>035</v>
          </cell>
          <cell r="AO41" t="str">
            <v>198</v>
          </cell>
          <cell r="AP41">
            <v>1</v>
          </cell>
          <cell r="AQ41">
            <v>1</v>
          </cell>
          <cell r="AR41">
            <v>13208.910051115454</v>
          </cell>
          <cell r="AS41">
            <v>13209</v>
          </cell>
          <cell r="AT41">
            <v>0</v>
          </cell>
          <cell r="AU41">
            <v>13209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1</v>
          </cell>
          <cell r="V42">
            <v>1.0780000000000001</v>
          </cell>
          <cell r="W42">
            <v>1</v>
          </cell>
          <cell r="Y42">
            <v>613.13446424999995</v>
          </cell>
          <cell r="Z42">
            <v>911.38432</v>
          </cell>
          <cell r="AA42">
            <v>4546.8394702500009</v>
          </cell>
          <cell r="AB42">
            <v>1123.2583477500002</v>
          </cell>
          <cell r="AC42">
            <v>211.71151925000001</v>
          </cell>
          <cell r="AD42">
            <v>582.93399999999997</v>
          </cell>
          <cell r="AE42">
            <v>402.0401</v>
          </cell>
          <cell r="AF42">
            <v>264.32560000000001</v>
          </cell>
          <cell r="AG42">
            <v>1434.5530815</v>
          </cell>
          <cell r="AH42">
            <v>1362.4936250000001</v>
          </cell>
          <cell r="AI42">
            <v>0</v>
          </cell>
          <cell r="AJ42">
            <v>11452.674528</v>
          </cell>
          <cell r="AL42">
            <v>412035207</v>
          </cell>
          <cell r="AM42" t="str">
            <v>412</v>
          </cell>
          <cell r="AN42" t="str">
            <v>035</v>
          </cell>
          <cell r="AO42" t="str">
            <v>207</v>
          </cell>
          <cell r="AP42">
            <v>1</v>
          </cell>
          <cell r="AQ42">
            <v>1</v>
          </cell>
          <cell r="AR42">
            <v>11452.674528</v>
          </cell>
          <cell r="AS42">
            <v>11453</v>
          </cell>
          <cell r="AT42">
            <v>0</v>
          </cell>
          <cell r="AU42">
            <v>11453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</v>
          </cell>
          <cell r="V43">
            <v>1.0780000000000001</v>
          </cell>
          <cell r="W43">
            <v>10</v>
          </cell>
          <cell r="Y43">
            <v>512.62174425000001</v>
          </cell>
          <cell r="Z43">
            <v>735.48706000000004</v>
          </cell>
          <cell r="AA43">
            <v>8058.2677289836702</v>
          </cell>
          <cell r="AB43">
            <v>843.07536775000005</v>
          </cell>
          <cell r="AC43">
            <v>242.8564484482992</v>
          </cell>
          <cell r="AD43">
            <v>738.06399999999996</v>
          </cell>
          <cell r="AE43">
            <v>409.47830000000005</v>
          </cell>
          <cell r="AF43">
            <v>551.56948000000011</v>
          </cell>
          <cell r="AG43">
            <v>1616.9489566897955</v>
          </cell>
          <cell r="AH43">
            <v>1336.9692249936891</v>
          </cell>
          <cell r="AI43">
            <v>0</v>
          </cell>
          <cell r="AJ43">
            <v>15045.338311115454</v>
          </cell>
          <cell r="AL43">
            <v>412035212</v>
          </cell>
          <cell r="AM43" t="str">
            <v>412</v>
          </cell>
          <cell r="AN43" t="str">
            <v>035</v>
          </cell>
          <cell r="AO43" t="str">
            <v>212</v>
          </cell>
          <cell r="AP43">
            <v>1</v>
          </cell>
          <cell r="AQ43">
            <v>1</v>
          </cell>
          <cell r="AR43">
            <v>15045.338311115454</v>
          </cell>
          <cell r="AS43">
            <v>15045</v>
          </cell>
          <cell r="AT43">
            <v>0</v>
          </cell>
          <cell r="AU43">
            <v>15045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6</v>
          </cell>
          <cell r="V44">
            <v>1.0780000000000001</v>
          </cell>
          <cell r="W44">
            <v>10</v>
          </cell>
          <cell r="Y44">
            <v>3075.7304654999998</v>
          </cell>
          <cell r="Z44">
            <v>4412.9223600000005</v>
          </cell>
          <cell r="AA44">
            <v>38311.061457701013</v>
          </cell>
          <cell r="AB44">
            <v>5058.4522065000001</v>
          </cell>
          <cell r="AC44">
            <v>1199.7401030948977</v>
          </cell>
          <cell r="AD44">
            <v>4428.384</v>
          </cell>
          <cell r="AE44">
            <v>2456.8698000000004</v>
          </cell>
          <cell r="AF44">
            <v>3309.4168800000002</v>
          </cell>
          <cell r="AG44">
            <v>8157.3022145693867</v>
          </cell>
          <cell r="AH44">
            <v>7066.7185499810676</v>
          </cell>
          <cell r="AI44">
            <v>0</v>
          </cell>
          <cell r="AJ44">
            <v>77476.598037346368</v>
          </cell>
          <cell r="AL44">
            <v>412035220</v>
          </cell>
          <cell r="AM44" t="str">
            <v>412</v>
          </cell>
          <cell r="AN44" t="str">
            <v>035</v>
          </cell>
          <cell r="AO44" t="str">
            <v>220</v>
          </cell>
          <cell r="AP44">
            <v>1</v>
          </cell>
          <cell r="AQ44">
            <v>6</v>
          </cell>
          <cell r="AR44">
            <v>77476.598037346368</v>
          </cell>
          <cell r="AS44">
            <v>12913</v>
          </cell>
          <cell r="AT44">
            <v>0</v>
          </cell>
          <cell r="AU44">
            <v>12913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8</v>
          </cell>
          <cell r="V45">
            <v>1.0780000000000001</v>
          </cell>
          <cell r="W45">
            <v>10</v>
          </cell>
          <cell r="Y45">
            <v>4201.4866739999998</v>
          </cell>
          <cell r="Z45">
            <v>6059.7937400000001</v>
          </cell>
          <cell r="AA45">
            <v>44742.710596934681</v>
          </cell>
          <cell r="AB45">
            <v>8030.8617620000005</v>
          </cell>
          <cell r="AC45">
            <v>1653.8553107931968</v>
          </cell>
          <cell r="AD45">
            <v>4390.982</v>
          </cell>
          <cell r="AE45">
            <v>2691.7767800000001</v>
          </cell>
          <cell r="AF45">
            <v>2377.9278600000002</v>
          </cell>
          <cell r="AG45">
            <v>11205.484012759183</v>
          </cell>
          <cell r="AH45">
            <v>10171.071399974755</v>
          </cell>
          <cell r="AI45">
            <v>0</v>
          </cell>
          <cell r="AJ45">
            <v>95525.950136461819</v>
          </cell>
          <cell r="AL45">
            <v>412035244</v>
          </cell>
          <cell r="AM45" t="str">
            <v>412</v>
          </cell>
          <cell r="AN45" t="str">
            <v>035</v>
          </cell>
          <cell r="AO45" t="str">
            <v>244</v>
          </cell>
          <cell r="AP45">
            <v>1</v>
          </cell>
          <cell r="AQ45">
            <v>8</v>
          </cell>
          <cell r="AR45">
            <v>95525.950136461819</v>
          </cell>
          <cell r="AS45">
            <v>11941</v>
          </cell>
          <cell r="AT45">
            <v>0</v>
          </cell>
          <cell r="AU45">
            <v>11941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</v>
          </cell>
          <cell r="V46">
            <v>1.0780000000000001</v>
          </cell>
          <cell r="W46">
            <v>1</v>
          </cell>
          <cell r="Y46">
            <v>3588.3522097499999</v>
          </cell>
          <cell r="Z46">
            <v>5148.40942</v>
          </cell>
          <cell r="AA46">
            <v>27803.03393175</v>
          </cell>
          <cell r="AB46">
            <v>6560.9940742500012</v>
          </cell>
          <cell r="AC46">
            <v>1105.7694147500001</v>
          </cell>
          <cell r="AD46">
            <v>4079.7280000000005</v>
          </cell>
          <cell r="AE46">
            <v>2453.8082800000002</v>
          </cell>
          <cell r="AF46">
            <v>2518.7362199999998</v>
          </cell>
          <cell r="AG46">
            <v>7759.6808904999998</v>
          </cell>
          <cell r="AH46">
            <v>7463.8753750000005</v>
          </cell>
          <cell r="AI46">
            <v>0</v>
          </cell>
          <cell r="AJ46">
            <v>68482.387816000002</v>
          </cell>
          <cell r="AL46">
            <v>412035285</v>
          </cell>
          <cell r="AM46" t="str">
            <v>412</v>
          </cell>
          <cell r="AN46" t="str">
            <v>035</v>
          </cell>
          <cell r="AO46" t="str">
            <v>285</v>
          </cell>
          <cell r="AP46">
            <v>1</v>
          </cell>
          <cell r="AQ46">
            <v>7</v>
          </cell>
          <cell r="AR46">
            <v>68482.387816000002</v>
          </cell>
          <cell r="AS46">
            <v>9783</v>
          </cell>
          <cell r="AT46">
            <v>0</v>
          </cell>
          <cell r="AU46">
            <v>9783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1.0780000000000001</v>
          </cell>
          <cell r="W47">
            <v>1</v>
          </cell>
          <cell r="Y47">
            <v>512.62174425000001</v>
          </cell>
          <cell r="Z47">
            <v>735.48706000000004</v>
          </cell>
          <cell r="AA47">
            <v>3315.5263102500003</v>
          </cell>
          <cell r="AB47">
            <v>947.36108775000002</v>
          </cell>
          <cell r="AC47">
            <v>161.45515925000001</v>
          </cell>
          <cell r="AD47">
            <v>466.38400000000001</v>
          </cell>
          <cell r="AE47">
            <v>326.65555999999998</v>
          </cell>
          <cell r="AF47">
            <v>239.19741999999999</v>
          </cell>
          <cell r="AG47">
            <v>1133.0041415000001</v>
          </cell>
          <cell r="AH47">
            <v>1106.073625</v>
          </cell>
          <cell r="AI47">
            <v>0</v>
          </cell>
          <cell r="AJ47">
            <v>8943.7661079999998</v>
          </cell>
          <cell r="AL47">
            <v>412035293</v>
          </cell>
          <cell r="AM47" t="str">
            <v>412</v>
          </cell>
          <cell r="AN47" t="str">
            <v>035</v>
          </cell>
          <cell r="AO47" t="str">
            <v>293</v>
          </cell>
          <cell r="AP47">
            <v>1</v>
          </cell>
          <cell r="AQ47">
            <v>1</v>
          </cell>
          <cell r="AR47">
            <v>8943.7661079999998</v>
          </cell>
          <cell r="AS47">
            <v>8944</v>
          </cell>
          <cell r="AT47">
            <v>0</v>
          </cell>
          <cell r="AU47">
            <v>8944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1.0780000000000001</v>
          </cell>
          <cell r="W48">
            <v>1</v>
          </cell>
          <cell r="Y48">
            <v>512.62174425000001</v>
          </cell>
          <cell r="Z48">
            <v>735.48706000000004</v>
          </cell>
          <cell r="AA48">
            <v>4712.0860902500008</v>
          </cell>
          <cell r="AB48">
            <v>843.07536775000005</v>
          </cell>
          <cell r="AC48">
            <v>157.05691924999999</v>
          </cell>
          <cell r="AD48">
            <v>738.06399999999996</v>
          </cell>
          <cell r="AE48">
            <v>409.47830000000005</v>
          </cell>
          <cell r="AF48">
            <v>551.56948000000011</v>
          </cell>
          <cell r="AG48">
            <v>1102.1517815000002</v>
          </cell>
          <cell r="AH48">
            <v>1018.603625</v>
          </cell>
          <cell r="AI48">
            <v>0</v>
          </cell>
          <cell r="AJ48">
            <v>10780.194368</v>
          </cell>
          <cell r="AL48">
            <v>412035314</v>
          </cell>
          <cell r="AM48" t="str">
            <v>412</v>
          </cell>
          <cell r="AN48" t="str">
            <v>035</v>
          </cell>
          <cell r="AO48" t="str">
            <v>314</v>
          </cell>
          <cell r="AP48">
            <v>1</v>
          </cell>
          <cell r="AQ48">
            <v>1</v>
          </cell>
          <cell r="AR48">
            <v>10780.194368</v>
          </cell>
          <cell r="AS48">
            <v>10780</v>
          </cell>
          <cell r="AT48">
            <v>0</v>
          </cell>
          <cell r="AU48">
            <v>10780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1.0780000000000001</v>
          </cell>
          <cell r="W49">
            <v>1</v>
          </cell>
          <cell r="Y49">
            <v>512.62174425000001</v>
          </cell>
          <cell r="Z49">
            <v>735.48706000000004</v>
          </cell>
          <cell r="AA49">
            <v>4712.0860902500008</v>
          </cell>
          <cell r="AB49">
            <v>843.07536775000005</v>
          </cell>
          <cell r="AC49">
            <v>157.05691924999999</v>
          </cell>
          <cell r="AD49">
            <v>738.06399999999996</v>
          </cell>
          <cell r="AE49">
            <v>409.47830000000005</v>
          </cell>
          <cell r="AF49">
            <v>551.56948000000011</v>
          </cell>
          <cell r="AG49">
            <v>1102.1517815000002</v>
          </cell>
          <cell r="AH49">
            <v>1018.603625</v>
          </cell>
          <cell r="AI49">
            <v>0</v>
          </cell>
          <cell r="AJ49">
            <v>10780.194368</v>
          </cell>
          <cell r="AL49">
            <v>412035335</v>
          </cell>
          <cell r="AM49" t="str">
            <v>412</v>
          </cell>
          <cell r="AN49" t="str">
            <v>035</v>
          </cell>
          <cell r="AO49" t="str">
            <v>335</v>
          </cell>
          <cell r="AP49">
            <v>1</v>
          </cell>
          <cell r="AQ49">
            <v>1</v>
          </cell>
          <cell r="AR49">
            <v>10780.194368</v>
          </cell>
          <cell r="AS49">
            <v>10780</v>
          </cell>
          <cell r="AT49">
            <v>0</v>
          </cell>
          <cell r="AU49">
            <v>10780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</v>
          </cell>
          <cell r="V50">
            <v>1.0780000000000001</v>
          </cell>
          <cell r="W50">
            <v>1</v>
          </cell>
          <cell r="Y50">
            <v>512.62174425000001</v>
          </cell>
          <cell r="Z50">
            <v>735.48706000000004</v>
          </cell>
          <cell r="AA50">
            <v>4712.0860902500008</v>
          </cell>
          <cell r="AB50">
            <v>843.07536775000005</v>
          </cell>
          <cell r="AC50">
            <v>157.05691924999999</v>
          </cell>
          <cell r="AD50">
            <v>738.06399999999996</v>
          </cell>
          <cell r="AE50">
            <v>409.47830000000005</v>
          </cell>
          <cell r="AF50">
            <v>551.56948000000011</v>
          </cell>
          <cell r="AG50">
            <v>1102.1517815000002</v>
          </cell>
          <cell r="AH50">
            <v>1018.603625</v>
          </cell>
          <cell r="AI50">
            <v>0</v>
          </cell>
          <cell r="AJ50">
            <v>10780.194368</v>
          </cell>
          <cell r="AL50">
            <v>412035336</v>
          </cell>
          <cell r="AM50" t="str">
            <v>412</v>
          </cell>
          <cell r="AN50" t="str">
            <v>035</v>
          </cell>
          <cell r="AO50" t="str">
            <v>336</v>
          </cell>
          <cell r="AP50">
            <v>1</v>
          </cell>
          <cell r="AQ50">
            <v>1</v>
          </cell>
          <cell r="AR50">
            <v>10780.194368</v>
          </cell>
          <cell r="AS50">
            <v>10780</v>
          </cell>
          <cell r="AT50">
            <v>0</v>
          </cell>
          <cell r="AU50">
            <v>10780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1.0780000000000001</v>
          </cell>
          <cell r="W51">
            <v>1</v>
          </cell>
          <cell r="Y51">
            <v>512.62174425000001</v>
          </cell>
          <cell r="Z51">
            <v>735.48706000000004</v>
          </cell>
          <cell r="AA51">
            <v>4712.0860902500008</v>
          </cell>
          <cell r="AB51">
            <v>843.07536775000005</v>
          </cell>
          <cell r="AC51">
            <v>157.05691924999999</v>
          </cell>
          <cell r="AD51">
            <v>738.06399999999996</v>
          </cell>
          <cell r="AE51">
            <v>409.47830000000005</v>
          </cell>
          <cell r="AF51">
            <v>551.56948000000011</v>
          </cell>
          <cell r="AG51">
            <v>1102.1517815000002</v>
          </cell>
          <cell r="AH51">
            <v>1018.603625</v>
          </cell>
          <cell r="AI51">
            <v>0</v>
          </cell>
          <cell r="AJ51">
            <v>10780.194368</v>
          </cell>
          <cell r="AL51">
            <v>412035625</v>
          </cell>
          <cell r="AM51" t="str">
            <v>412</v>
          </cell>
          <cell r="AN51" t="str">
            <v>035</v>
          </cell>
          <cell r="AO51" t="str">
            <v>625</v>
          </cell>
          <cell r="AP51">
            <v>1</v>
          </cell>
          <cell r="AQ51">
            <v>1</v>
          </cell>
          <cell r="AR51">
            <v>10780.194368</v>
          </cell>
          <cell r="AS51">
            <v>10780</v>
          </cell>
          <cell r="AT51">
            <v>0</v>
          </cell>
          <cell r="AU51">
            <v>10780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6</v>
          </cell>
          <cell r="V52">
            <v>1</v>
          </cell>
          <cell r="W52">
            <v>10</v>
          </cell>
          <cell r="Y52">
            <v>2853.1822499999998</v>
          </cell>
          <cell r="Z52">
            <v>4093.62</v>
          </cell>
          <cell r="AA52">
            <v>35539.018049815408</v>
          </cell>
          <cell r="AB52">
            <v>4692.44175</v>
          </cell>
          <cell r="AC52">
            <v>1112.9314499952668</v>
          </cell>
          <cell r="AD52">
            <v>4428.384</v>
          </cell>
          <cell r="AE52">
            <v>2279.1000000000004</v>
          </cell>
          <cell r="AF52">
            <v>3069.96</v>
          </cell>
          <cell r="AG52">
            <v>7567.0706999716012</v>
          </cell>
          <cell r="AH52">
            <v>7066.7185499810676</v>
          </cell>
          <cell r="AI52">
            <v>0</v>
          </cell>
          <cell r="AJ52">
            <v>72702.426749763341</v>
          </cell>
          <cell r="AL52">
            <v>413114091</v>
          </cell>
          <cell r="AM52" t="str">
            <v>413</v>
          </cell>
          <cell r="AN52" t="str">
            <v>114</v>
          </cell>
          <cell r="AO52" t="str">
            <v>091</v>
          </cell>
          <cell r="AP52">
            <v>1</v>
          </cell>
          <cell r="AQ52">
            <v>6</v>
          </cell>
          <cell r="AR52">
            <v>72702.426749763341</v>
          </cell>
          <cell r="AS52">
            <v>12117</v>
          </cell>
          <cell r="AT52">
            <v>0</v>
          </cell>
          <cell r="AU52">
            <v>12117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61</v>
          </cell>
          <cell r="V53">
            <v>1</v>
          </cell>
          <cell r="W53">
            <v>9</v>
          </cell>
          <cell r="Y53">
            <v>29007.352875</v>
          </cell>
          <cell r="Z53">
            <v>41618.47</v>
          </cell>
          <cell r="AA53">
            <v>320623.65947340021</v>
          </cell>
          <cell r="AB53">
            <v>49641.291125000003</v>
          </cell>
          <cell r="AC53">
            <v>11017.441774958981</v>
          </cell>
          <cell r="AD53">
            <v>39588.304000000004</v>
          </cell>
          <cell r="AE53">
            <v>21634.25</v>
          </cell>
          <cell r="AF53">
            <v>25415.86</v>
          </cell>
          <cell r="AG53">
            <v>75230.517649753878</v>
          </cell>
          <cell r="AH53">
            <v>72078.526724835916</v>
          </cell>
          <cell r="AI53">
            <v>0</v>
          </cell>
          <cell r="AJ53">
            <v>685855.67362294905</v>
          </cell>
          <cell r="AL53">
            <v>413114114</v>
          </cell>
          <cell r="AM53" t="str">
            <v>413</v>
          </cell>
          <cell r="AN53" t="str">
            <v>114</v>
          </cell>
          <cell r="AO53" t="str">
            <v>114</v>
          </cell>
          <cell r="AP53">
            <v>1</v>
          </cell>
          <cell r="AQ53">
            <v>61</v>
          </cell>
          <cell r="AR53">
            <v>685855.67362294905</v>
          </cell>
          <cell r="AS53">
            <v>11244</v>
          </cell>
          <cell r="AT53">
            <v>0</v>
          </cell>
          <cell r="AU53">
            <v>11244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</v>
          </cell>
          <cell r="V54">
            <v>1</v>
          </cell>
          <cell r="W54">
            <v>10</v>
          </cell>
          <cell r="Y54">
            <v>475.53037499999999</v>
          </cell>
          <cell r="Z54">
            <v>682.27</v>
          </cell>
          <cell r="AA54">
            <v>7475.201974938469</v>
          </cell>
          <cell r="AB54">
            <v>782.07362499999999</v>
          </cell>
          <cell r="AC54">
            <v>225.28427499842226</v>
          </cell>
          <cell r="AD54">
            <v>738.06399999999996</v>
          </cell>
          <cell r="AE54">
            <v>379.85</v>
          </cell>
          <cell r="AF54">
            <v>511.66</v>
          </cell>
          <cell r="AG54">
            <v>1499.9526499905337</v>
          </cell>
          <cell r="AH54">
            <v>1336.9692249936891</v>
          </cell>
          <cell r="AI54">
            <v>0</v>
          </cell>
          <cell r="AJ54">
            <v>14106.856124921116</v>
          </cell>
          <cell r="AL54">
            <v>413114117</v>
          </cell>
          <cell r="AM54" t="str">
            <v>413</v>
          </cell>
          <cell r="AN54" t="str">
            <v>114</v>
          </cell>
          <cell r="AO54" t="str">
            <v>117</v>
          </cell>
          <cell r="AP54">
            <v>1</v>
          </cell>
          <cell r="AQ54">
            <v>1</v>
          </cell>
          <cell r="AR54">
            <v>14106.856124921116</v>
          </cell>
          <cell r="AS54">
            <v>14107</v>
          </cell>
          <cell r="AT54">
            <v>0</v>
          </cell>
          <cell r="AU54">
            <v>14107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1</v>
          </cell>
          <cell r="W55">
            <v>1</v>
          </cell>
          <cell r="Y55">
            <v>1426.5911249999999</v>
          </cell>
          <cell r="Z55">
            <v>2046.81</v>
          </cell>
          <cell r="AA55">
            <v>11817.902124999999</v>
          </cell>
          <cell r="AB55">
            <v>2442.9608749999998</v>
          </cell>
          <cell r="AC55">
            <v>441.15862500000003</v>
          </cell>
          <cell r="AD55">
            <v>1942.5119999999999</v>
          </cell>
          <cell r="AE55">
            <v>1062.72</v>
          </cell>
          <cell r="AF55">
            <v>1245.21</v>
          </cell>
          <cell r="AG55">
            <v>3095.83275</v>
          </cell>
          <cell r="AH55">
            <v>3143.2808749999999</v>
          </cell>
          <cell r="AI55">
            <v>0</v>
          </cell>
          <cell r="AJ55">
            <v>28664.978374999999</v>
          </cell>
          <cell r="AL55">
            <v>413114210</v>
          </cell>
          <cell r="AM55" t="str">
            <v>413</v>
          </cell>
          <cell r="AN55" t="str">
            <v>114</v>
          </cell>
          <cell r="AO55" t="str">
            <v>210</v>
          </cell>
          <cell r="AP55">
            <v>1</v>
          </cell>
          <cell r="AQ55">
            <v>3</v>
          </cell>
          <cell r="AR55">
            <v>28664.978374999999</v>
          </cell>
          <cell r="AS55">
            <v>9555</v>
          </cell>
          <cell r="AT55">
            <v>0</v>
          </cell>
          <cell r="AU55">
            <v>9555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1</v>
          </cell>
          <cell r="W56">
            <v>1</v>
          </cell>
          <cell r="Y56">
            <v>951.06074999999998</v>
          </cell>
          <cell r="Z56">
            <v>1364.54</v>
          </cell>
          <cell r="AA56">
            <v>8742.2747500000005</v>
          </cell>
          <cell r="AB56">
            <v>1564.14725</v>
          </cell>
          <cell r="AC56">
            <v>291.38574999999997</v>
          </cell>
          <cell r="AD56">
            <v>1476.1279999999999</v>
          </cell>
          <cell r="AE56">
            <v>759.7</v>
          </cell>
          <cell r="AF56">
            <v>1023.32</v>
          </cell>
          <cell r="AG56">
            <v>2044.8085000000001</v>
          </cell>
          <cell r="AH56">
            <v>2037.2072499999999</v>
          </cell>
          <cell r="AI56">
            <v>0</v>
          </cell>
          <cell r="AJ56">
            <v>20254.572250000001</v>
          </cell>
          <cell r="AL56">
            <v>413114253</v>
          </cell>
          <cell r="AM56" t="str">
            <v>413</v>
          </cell>
          <cell r="AN56" t="str">
            <v>114</v>
          </cell>
          <cell r="AO56" t="str">
            <v>253</v>
          </cell>
          <cell r="AP56">
            <v>1</v>
          </cell>
          <cell r="AQ56">
            <v>2</v>
          </cell>
          <cell r="AR56">
            <v>20254.572250000001</v>
          </cell>
          <cell r="AS56">
            <v>10127</v>
          </cell>
          <cell r="AT56">
            <v>0</v>
          </cell>
          <cell r="AU56">
            <v>10127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28</v>
          </cell>
          <cell r="V57">
            <v>1</v>
          </cell>
          <cell r="W57">
            <v>1</v>
          </cell>
          <cell r="Y57">
            <v>13314.850499999999</v>
          </cell>
          <cell r="Z57">
            <v>19103.559999999998</v>
          </cell>
          <cell r="AA57">
            <v>108605.72569987694</v>
          </cell>
          <cell r="AB57">
            <v>23349.161500000002</v>
          </cell>
          <cell r="AC57">
            <v>4285.3832999968454</v>
          </cell>
          <cell r="AD57">
            <v>16590.592000000001</v>
          </cell>
          <cell r="AE57">
            <v>9483.3499999999985</v>
          </cell>
          <cell r="AF57">
            <v>9979.93</v>
          </cell>
          <cell r="AG57">
            <v>29925.315799981068</v>
          </cell>
          <cell r="AH57">
            <v>30412.082699987379</v>
          </cell>
          <cell r="AI57">
            <v>0</v>
          </cell>
          <cell r="AJ57">
            <v>265049.95149984222</v>
          </cell>
          <cell r="AL57">
            <v>413114670</v>
          </cell>
          <cell r="AM57" t="str">
            <v>413</v>
          </cell>
          <cell r="AN57" t="str">
            <v>114</v>
          </cell>
          <cell r="AO57" t="str">
            <v>670</v>
          </cell>
          <cell r="AP57">
            <v>1</v>
          </cell>
          <cell r="AQ57">
            <v>28</v>
          </cell>
          <cell r="AR57">
            <v>265049.95149984222</v>
          </cell>
          <cell r="AS57">
            <v>9466</v>
          </cell>
          <cell r="AT57">
            <v>0</v>
          </cell>
          <cell r="AU57">
            <v>9466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41</v>
          </cell>
          <cell r="V58">
            <v>1</v>
          </cell>
          <cell r="W58">
            <v>8</v>
          </cell>
          <cell r="Y58">
            <v>19496.745374999999</v>
          </cell>
          <cell r="Z58">
            <v>27973.07</v>
          </cell>
          <cell r="AA58">
            <v>207999.97137407702</v>
          </cell>
          <cell r="AB58">
            <v>33322.638625</v>
          </cell>
          <cell r="AC58">
            <v>7196.318874976334</v>
          </cell>
          <cell r="AD58">
            <v>26728.784000000003</v>
          </cell>
          <cell r="AE58">
            <v>14575.060000000001</v>
          </cell>
          <cell r="AF58">
            <v>17211.050000000003</v>
          </cell>
          <cell r="AG58">
            <v>49309.860249858008</v>
          </cell>
          <cell r="AH58">
            <v>47579.342624905337</v>
          </cell>
          <cell r="AI58">
            <v>0</v>
          </cell>
          <cell r="AJ58">
            <v>451392.84112381667</v>
          </cell>
          <cell r="AL58">
            <v>413114674</v>
          </cell>
          <cell r="AM58" t="str">
            <v>413</v>
          </cell>
          <cell r="AN58" t="str">
            <v>114</v>
          </cell>
          <cell r="AO58" t="str">
            <v>674</v>
          </cell>
          <cell r="AP58">
            <v>1</v>
          </cell>
          <cell r="AQ58">
            <v>41</v>
          </cell>
          <cell r="AR58">
            <v>451392.84112381667</v>
          </cell>
          <cell r="AS58">
            <v>11010</v>
          </cell>
          <cell r="AT58">
            <v>0</v>
          </cell>
          <cell r="AU58">
            <v>11010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4</v>
          </cell>
          <cell r="V59">
            <v>1</v>
          </cell>
          <cell r="W59">
            <v>1</v>
          </cell>
          <cell r="Y59">
            <v>1902.1215</v>
          </cell>
          <cell r="Z59">
            <v>2729.08</v>
          </cell>
          <cell r="AA59">
            <v>16189.039499999999</v>
          </cell>
          <cell r="AB59">
            <v>3225.0345000000002</v>
          </cell>
          <cell r="AC59">
            <v>586.85149999999999</v>
          </cell>
          <cell r="AD59">
            <v>2680.576</v>
          </cell>
          <cell r="AE59">
            <v>1442.5700000000002</v>
          </cell>
          <cell r="AF59">
            <v>1756.87</v>
          </cell>
          <cell r="AG59">
            <v>4118.2370000000001</v>
          </cell>
          <cell r="AH59">
            <v>4161.8845000000001</v>
          </cell>
          <cell r="AI59">
            <v>0</v>
          </cell>
          <cell r="AJ59">
            <v>38792.264499999997</v>
          </cell>
          <cell r="AL59">
            <v>413114683</v>
          </cell>
          <cell r="AM59" t="str">
            <v>413</v>
          </cell>
          <cell r="AN59" t="str">
            <v>114</v>
          </cell>
          <cell r="AO59" t="str">
            <v>683</v>
          </cell>
          <cell r="AP59">
            <v>1</v>
          </cell>
          <cell r="AQ59">
            <v>4</v>
          </cell>
          <cell r="AR59">
            <v>38792.264499999997</v>
          </cell>
          <cell r="AS59">
            <v>9698</v>
          </cell>
          <cell r="AT59">
            <v>0</v>
          </cell>
          <cell r="AU59">
            <v>9698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47</v>
          </cell>
          <cell r="V60">
            <v>1</v>
          </cell>
          <cell r="W60">
            <v>8</v>
          </cell>
          <cell r="Y60">
            <v>22349.927624999997</v>
          </cell>
          <cell r="Z60">
            <v>32066.69</v>
          </cell>
          <cell r="AA60">
            <v>250279.98402383088</v>
          </cell>
          <cell r="AB60">
            <v>37724.860375000004</v>
          </cell>
          <cell r="AC60">
            <v>8370.2017249700239</v>
          </cell>
          <cell r="AD60">
            <v>31972.208000000002</v>
          </cell>
          <cell r="AE60">
            <v>17084.650000000001</v>
          </cell>
          <cell r="AF60">
            <v>21150.32</v>
          </cell>
          <cell r="AG60">
            <v>57230.219349820138</v>
          </cell>
          <cell r="AH60">
            <v>54676.416774880097</v>
          </cell>
          <cell r="AI60">
            <v>0</v>
          </cell>
          <cell r="AJ60">
            <v>532905.47787350114</v>
          </cell>
          <cell r="AL60">
            <v>413114717</v>
          </cell>
          <cell r="AM60" t="str">
            <v>413</v>
          </cell>
          <cell r="AN60" t="str">
            <v>114</v>
          </cell>
          <cell r="AO60" t="str">
            <v>717</v>
          </cell>
          <cell r="AP60">
            <v>1</v>
          </cell>
          <cell r="AQ60">
            <v>47</v>
          </cell>
          <cell r="AR60">
            <v>532905.47787350114</v>
          </cell>
          <cell r="AS60">
            <v>11338</v>
          </cell>
          <cell r="AT60">
            <v>0</v>
          </cell>
          <cell r="AU60">
            <v>11338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</v>
          </cell>
          <cell r="V61">
            <v>1</v>
          </cell>
          <cell r="W61">
            <v>1</v>
          </cell>
          <cell r="Y61">
            <v>475.53037499999999</v>
          </cell>
          <cell r="Z61">
            <v>682.27</v>
          </cell>
          <cell r="AA61">
            <v>4371.1373750000002</v>
          </cell>
          <cell r="AB61">
            <v>782.07362499999999</v>
          </cell>
          <cell r="AC61">
            <v>145.69287499999999</v>
          </cell>
          <cell r="AD61">
            <v>738.06399999999996</v>
          </cell>
          <cell r="AE61">
            <v>379.85</v>
          </cell>
          <cell r="AF61">
            <v>511.66</v>
          </cell>
          <cell r="AG61">
            <v>1022.40425</v>
          </cell>
          <cell r="AH61">
            <v>1018.603625</v>
          </cell>
          <cell r="AI61">
            <v>0</v>
          </cell>
          <cell r="AJ61">
            <v>10127.286125000001</v>
          </cell>
          <cell r="AL61">
            <v>413114720</v>
          </cell>
          <cell r="AM61" t="str">
            <v>413</v>
          </cell>
          <cell r="AN61" t="str">
            <v>114</v>
          </cell>
          <cell r="AO61" t="str">
            <v>720</v>
          </cell>
          <cell r="AP61">
            <v>1</v>
          </cell>
          <cell r="AQ61">
            <v>1</v>
          </cell>
          <cell r="AR61">
            <v>10127.286125000001</v>
          </cell>
          <cell r="AS61">
            <v>10127</v>
          </cell>
          <cell r="AT61">
            <v>0</v>
          </cell>
          <cell r="AU61">
            <v>10127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21</v>
          </cell>
          <cell r="V62">
            <v>1</v>
          </cell>
          <cell r="W62">
            <v>8</v>
          </cell>
          <cell r="Y62">
            <v>9986.1378749999985</v>
          </cell>
          <cell r="Z62">
            <v>14327.669999999998</v>
          </cell>
          <cell r="AA62">
            <v>101876.59167450776</v>
          </cell>
          <cell r="AB62">
            <v>17487.686125</v>
          </cell>
          <cell r="AC62">
            <v>3728.3615749873779</v>
          </cell>
          <cell r="AD62">
            <v>12510.864</v>
          </cell>
          <cell r="AE62">
            <v>7131.7199999999993</v>
          </cell>
          <cell r="AF62">
            <v>7557.39</v>
          </cell>
          <cell r="AG62">
            <v>25528.896449924272</v>
          </cell>
          <cell r="AH62">
            <v>24848.570924949512</v>
          </cell>
          <cell r="AI62">
            <v>0</v>
          </cell>
          <cell r="AJ62">
            <v>224983.88862436893</v>
          </cell>
          <cell r="AL62">
            <v>413114750</v>
          </cell>
          <cell r="AM62" t="str">
            <v>413</v>
          </cell>
          <cell r="AN62" t="str">
            <v>114</v>
          </cell>
          <cell r="AO62" t="str">
            <v>750</v>
          </cell>
          <cell r="AP62">
            <v>1</v>
          </cell>
          <cell r="AQ62">
            <v>21</v>
          </cell>
          <cell r="AR62">
            <v>224983.88862436893</v>
          </cell>
          <cell r="AS62">
            <v>10714</v>
          </cell>
          <cell r="AT62">
            <v>0</v>
          </cell>
          <cell r="AU62">
            <v>10714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7</v>
          </cell>
          <cell r="V63">
            <v>1</v>
          </cell>
          <cell r="W63">
            <v>9</v>
          </cell>
          <cell r="Y63">
            <v>3328.7126249999997</v>
          </cell>
          <cell r="Z63">
            <v>4775.8899999999994</v>
          </cell>
          <cell r="AA63">
            <v>38521.045424815406</v>
          </cell>
          <cell r="AB63">
            <v>5571.2553750000006</v>
          </cell>
          <cell r="AC63">
            <v>1260.3043249952668</v>
          </cell>
          <cell r="AD63">
            <v>4894.768</v>
          </cell>
          <cell r="AE63">
            <v>2582.1200000000003</v>
          </cell>
          <cell r="AF63">
            <v>3291.85</v>
          </cell>
          <cell r="AG63">
            <v>8603.6949499716011</v>
          </cell>
          <cell r="AH63">
            <v>8163.1921749810681</v>
          </cell>
          <cell r="AI63">
            <v>0</v>
          </cell>
          <cell r="AJ63">
            <v>80992.83287476335</v>
          </cell>
          <cell r="AL63">
            <v>413114755</v>
          </cell>
          <cell r="AM63" t="str">
            <v>413</v>
          </cell>
          <cell r="AN63" t="str">
            <v>114</v>
          </cell>
          <cell r="AO63" t="str">
            <v>755</v>
          </cell>
          <cell r="AP63">
            <v>1</v>
          </cell>
          <cell r="AQ63">
            <v>7</v>
          </cell>
          <cell r="AR63">
            <v>80992.83287476335</v>
          </cell>
          <cell r="AS63">
            <v>11570</v>
          </cell>
          <cell r="AT63">
            <v>0</v>
          </cell>
          <cell r="AU63">
            <v>11570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1</v>
          </cell>
          <cell r="W64">
            <v>1</v>
          </cell>
          <cell r="Y64">
            <v>1902.1215</v>
          </cell>
          <cell r="Z64">
            <v>2729.08</v>
          </cell>
          <cell r="AA64">
            <v>13598.0195</v>
          </cell>
          <cell r="AB64">
            <v>3418.5144999999998</v>
          </cell>
          <cell r="AC64">
            <v>595.01149999999996</v>
          </cell>
          <cell r="AD64">
            <v>2137.2159999999999</v>
          </cell>
          <cell r="AE64">
            <v>1288.9099999999999</v>
          </cell>
          <cell r="AF64">
            <v>1177.33</v>
          </cell>
          <cell r="AG64">
            <v>4175.4769999999999</v>
          </cell>
          <cell r="AH64">
            <v>4336.8244999999997</v>
          </cell>
          <cell r="AI64">
            <v>0</v>
          </cell>
          <cell r="AJ64">
            <v>35358.504500000003</v>
          </cell>
          <cell r="AL64">
            <v>414603063</v>
          </cell>
          <cell r="AM64" t="str">
            <v>414</v>
          </cell>
          <cell r="AN64" t="str">
            <v>603</v>
          </cell>
          <cell r="AO64" t="str">
            <v>063</v>
          </cell>
          <cell r="AP64">
            <v>1</v>
          </cell>
          <cell r="AQ64">
            <v>4</v>
          </cell>
          <cell r="AR64">
            <v>35358.504500000003</v>
          </cell>
          <cell r="AS64">
            <v>8840</v>
          </cell>
          <cell r="AT64">
            <v>0</v>
          </cell>
          <cell r="AU64">
            <v>8840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</v>
          </cell>
          <cell r="V65">
            <v>1</v>
          </cell>
          <cell r="W65">
            <v>10</v>
          </cell>
          <cell r="Y65">
            <v>29482.883249999999</v>
          </cell>
          <cell r="Z65">
            <v>42300.74</v>
          </cell>
          <cell r="AA65">
            <v>337657.61664760025</v>
          </cell>
          <cell r="AB65">
            <v>52551.644749999999</v>
          </cell>
          <cell r="AC65">
            <v>12308.382849938469</v>
          </cell>
          <cell r="AD65">
            <v>34349.408000000003</v>
          </cell>
          <cell r="AE65">
            <v>20323.84</v>
          </cell>
          <cell r="AF65">
            <v>19552.580000000002</v>
          </cell>
          <cell r="AG65">
            <v>83215.491099630803</v>
          </cell>
          <cell r="AH65">
            <v>79243.423149753871</v>
          </cell>
          <cell r="AI65">
            <v>0</v>
          </cell>
          <cell r="AJ65">
            <v>710986.00974692334</v>
          </cell>
          <cell r="AL65">
            <v>414603209</v>
          </cell>
          <cell r="AM65" t="str">
            <v>414</v>
          </cell>
          <cell r="AN65" t="str">
            <v>603</v>
          </cell>
          <cell r="AO65" t="str">
            <v>209</v>
          </cell>
          <cell r="AP65">
            <v>1</v>
          </cell>
          <cell r="AQ65">
            <v>62</v>
          </cell>
          <cell r="AR65">
            <v>710986.00974692334</v>
          </cell>
          <cell r="AS65">
            <v>11468</v>
          </cell>
          <cell r="AT65">
            <v>0</v>
          </cell>
          <cell r="AU65">
            <v>11468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156</v>
          </cell>
          <cell r="V66">
            <v>1</v>
          </cell>
          <cell r="W66">
            <v>9</v>
          </cell>
          <cell r="Y66">
            <v>74531.568499999994</v>
          </cell>
          <cell r="Z66">
            <v>107044.56999999999</v>
          </cell>
          <cell r="AA66">
            <v>822063.25549538527</v>
          </cell>
          <cell r="AB66">
            <v>129675.9555</v>
          </cell>
          <cell r="AC66">
            <v>29109.693499881669</v>
          </cell>
          <cell r="AD66">
            <v>95741.374000000011</v>
          </cell>
          <cell r="AE66">
            <v>53909.630000000005</v>
          </cell>
          <cell r="AF66">
            <v>58752.959999999999</v>
          </cell>
          <cell r="AG66">
            <v>198086.96299929003</v>
          </cell>
          <cell r="AH66">
            <v>189884.19549952674</v>
          </cell>
          <cell r="AI66">
            <v>0</v>
          </cell>
          <cell r="AJ66">
            <v>1758800.1654940841</v>
          </cell>
          <cell r="AL66">
            <v>414603236</v>
          </cell>
          <cell r="AM66" t="str">
            <v>414</v>
          </cell>
          <cell r="AN66" t="str">
            <v>603</v>
          </cell>
          <cell r="AO66" t="str">
            <v>236</v>
          </cell>
          <cell r="AP66">
            <v>1</v>
          </cell>
          <cell r="AQ66">
            <v>156</v>
          </cell>
          <cell r="AR66">
            <v>1758800.1654940841</v>
          </cell>
          <cell r="AS66">
            <v>11274</v>
          </cell>
          <cell r="AT66">
            <v>0</v>
          </cell>
          <cell r="AU66">
            <v>11274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</v>
          </cell>
          <cell r="V67">
            <v>1</v>
          </cell>
          <cell r="W67">
            <v>10</v>
          </cell>
          <cell r="Y67">
            <v>475.53037499999999</v>
          </cell>
          <cell r="Z67">
            <v>682.27</v>
          </cell>
          <cell r="AA67">
            <v>6179.6919749384688</v>
          </cell>
          <cell r="AB67">
            <v>878.813625</v>
          </cell>
          <cell r="AC67">
            <v>229.36427499842227</v>
          </cell>
          <cell r="AD67">
            <v>466.38400000000001</v>
          </cell>
          <cell r="AE67">
            <v>303.02</v>
          </cell>
          <cell r="AF67">
            <v>221.89</v>
          </cell>
          <cell r="AG67">
            <v>1528.5726499905336</v>
          </cell>
          <cell r="AH67">
            <v>1424.4392249936891</v>
          </cell>
          <cell r="AI67">
            <v>0</v>
          </cell>
          <cell r="AJ67">
            <v>12389.976124921115</v>
          </cell>
          <cell r="AL67">
            <v>414603249</v>
          </cell>
          <cell r="AM67" t="str">
            <v>414</v>
          </cell>
          <cell r="AN67" t="str">
            <v>603</v>
          </cell>
          <cell r="AO67" t="str">
            <v>249</v>
          </cell>
          <cell r="AP67">
            <v>1</v>
          </cell>
          <cell r="AQ67">
            <v>1</v>
          </cell>
          <cell r="AR67">
            <v>12389.976124921115</v>
          </cell>
          <cell r="AS67">
            <v>12390</v>
          </cell>
          <cell r="AT67">
            <v>0</v>
          </cell>
          <cell r="AU67">
            <v>12390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5</v>
          </cell>
          <cell r="V68">
            <v>1</v>
          </cell>
          <cell r="W68">
            <v>4</v>
          </cell>
          <cell r="Y68">
            <v>2377.651875</v>
          </cell>
          <cell r="Z68">
            <v>3411.35</v>
          </cell>
          <cell r="AA68">
            <v>22181.531474938471</v>
          </cell>
          <cell r="AB68">
            <v>4103.8481250000004</v>
          </cell>
          <cell r="AC68">
            <v>811.41577499842231</v>
          </cell>
          <cell r="AD68">
            <v>3146.96</v>
          </cell>
          <cell r="AE68">
            <v>1745.5900000000001</v>
          </cell>
          <cell r="AF68">
            <v>1978.76</v>
          </cell>
          <cell r="AG68">
            <v>5618.0096499905339</v>
          </cell>
          <cell r="AH68">
            <v>5567.1237249936894</v>
          </cell>
          <cell r="AI68">
            <v>0</v>
          </cell>
          <cell r="AJ68">
            <v>50942.24062492112</v>
          </cell>
          <cell r="AL68">
            <v>414603263</v>
          </cell>
          <cell r="AM68" t="str">
            <v>414</v>
          </cell>
          <cell r="AN68" t="str">
            <v>603</v>
          </cell>
          <cell r="AO68" t="str">
            <v>263</v>
          </cell>
          <cell r="AP68">
            <v>1</v>
          </cell>
          <cell r="AQ68">
            <v>5</v>
          </cell>
          <cell r="AR68">
            <v>50942.24062492112</v>
          </cell>
          <cell r="AS68">
            <v>10188</v>
          </cell>
          <cell r="AT68">
            <v>0</v>
          </cell>
          <cell r="AU68">
            <v>10188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87</v>
          </cell>
          <cell r="V69">
            <v>1</v>
          </cell>
          <cell r="W69">
            <v>9</v>
          </cell>
          <cell r="Y69">
            <v>41371.142624999993</v>
          </cell>
          <cell r="Z69">
            <v>59357.49</v>
          </cell>
          <cell r="AA69">
            <v>423695.58102260029</v>
          </cell>
          <cell r="AB69">
            <v>73748.065375000006</v>
          </cell>
          <cell r="AC69">
            <v>15988.86472493847</v>
          </cell>
          <cell r="AD69">
            <v>48182.447999999997</v>
          </cell>
          <cell r="AE69">
            <v>28513.980000000003</v>
          </cell>
          <cell r="AF69">
            <v>27417.989999999998</v>
          </cell>
          <cell r="AG69">
            <v>109074.9373496308</v>
          </cell>
          <cell r="AH69">
            <v>106070.70377475387</v>
          </cell>
          <cell r="AI69">
            <v>0</v>
          </cell>
          <cell r="AJ69">
            <v>933421.20287192333</v>
          </cell>
          <cell r="AL69">
            <v>414603603</v>
          </cell>
          <cell r="AM69" t="str">
            <v>414</v>
          </cell>
          <cell r="AN69" t="str">
            <v>603</v>
          </cell>
          <cell r="AO69" t="str">
            <v>603</v>
          </cell>
          <cell r="AP69">
            <v>1</v>
          </cell>
          <cell r="AQ69">
            <v>87</v>
          </cell>
          <cell r="AR69">
            <v>933421.20287192333</v>
          </cell>
          <cell r="AS69">
            <v>10729</v>
          </cell>
          <cell r="AT69">
            <v>0</v>
          </cell>
          <cell r="AU69">
            <v>10729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20</v>
          </cell>
          <cell r="V70">
            <v>1</v>
          </cell>
          <cell r="W70">
            <v>8</v>
          </cell>
          <cell r="Y70">
            <v>9510.6075000000001</v>
          </cell>
          <cell r="Z70">
            <v>13645.4</v>
          </cell>
          <cell r="AA70">
            <v>92323.414299507756</v>
          </cell>
          <cell r="AB70">
            <v>17092.572500000002</v>
          </cell>
          <cell r="AC70">
            <v>3598.9886999873788</v>
          </cell>
          <cell r="AD70">
            <v>10686.08</v>
          </cell>
          <cell r="AE70">
            <v>6444.5499999999993</v>
          </cell>
          <cell r="AF70">
            <v>5886.65</v>
          </cell>
          <cell r="AG70">
            <v>24620.972199924268</v>
          </cell>
          <cell r="AH70">
            <v>24179.847299949513</v>
          </cell>
          <cell r="AI70">
            <v>0</v>
          </cell>
          <cell r="AJ70">
            <v>207989.08249936887</v>
          </cell>
          <cell r="AL70">
            <v>414603635</v>
          </cell>
          <cell r="AM70" t="str">
            <v>414</v>
          </cell>
          <cell r="AN70" t="str">
            <v>603</v>
          </cell>
          <cell r="AO70" t="str">
            <v>635</v>
          </cell>
          <cell r="AP70">
            <v>1</v>
          </cell>
          <cell r="AQ70">
            <v>20</v>
          </cell>
          <cell r="AR70">
            <v>207989.08249936887</v>
          </cell>
          <cell r="AS70">
            <v>10399</v>
          </cell>
          <cell r="AT70">
            <v>0</v>
          </cell>
          <cell r="AU70">
            <v>10399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19</v>
          </cell>
          <cell r="V71">
            <v>1</v>
          </cell>
          <cell r="W71">
            <v>5</v>
          </cell>
          <cell r="Y71">
            <v>9035.0771249999998</v>
          </cell>
          <cell r="Z71">
            <v>12963.13</v>
          </cell>
          <cell r="AA71">
            <v>84479.78852475388</v>
          </cell>
          <cell r="AB71">
            <v>15633.318875000001</v>
          </cell>
          <cell r="AC71">
            <v>3103.1702249936889</v>
          </cell>
          <cell r="AD71">
            <v>11849.776</v>
          </cell>
          <cell r="AE71">
            <v>6602.51</v>
          </cell>
          <cell r="AF71">
            <v>7403.38</v>
          </cell>
          <cell r="AG71">
            <v>21468.834349962133</v>
          </cell>
          <cell r="AH71">
            <v>21262.691274974757</v>
          </cell>
          <cell r="AI71">
            <v>0</v>
          </cell>
          <cell r="AJ71">
            <v>193801.67637468447</v>
          </cell>
          <cell r="AL71">
            <v>414603715</v>
          </cell>
          <cell r="AM71" t="str">
            <v>414</v>
          </cell>
          <cell r="AN71" t="str">
            <v>603</v>
          </cell>
          <cell r="AO71" t="str">
            <v>715</v>
          </cell>
          <cell r="AP71">
            <v>1</v>
          </cell>
          <cell r="AQ71">
            <v>19</v>
          </cell>
          <cell r="AR71">
            <v>193801.67637468447</v>
          </cell>
          <cell r="AS71">
            <v>10200</v>
          </cell>
          <cell r="AT71">
            <v>0</v>
          </cell>
          <cell r="AU71">
            <v>10200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440</v>
          </cell>
          <cell r="V72">
            <v>1.0780000000000001</v>
          </cell>
          <cell r="W72">
            <v>10</v>
          </cell>
          <cell r="Y72">
            <v>233018.78215000001</v>
          </cell>
          <cell r="Z72">
            <v>336678.36202</v>
          </cell>
          <cell r="AA72">
            <v>2668752.1899962118</v>
          </cell>
          <cell r="AB72">
            <v>404352.93282999995</v>
          </cell>
          <cell r="AC72">
            <v>93600.659244005423</v>
          </cell>
          <cell r="AD72">
            <v>280426.69</v>
          </cell>
          <cell r="AE72">
            <v>169618.85863999999</v>
          </cell>
          <cell r="AF72">
            <v>183644.39324</v>
          </cell>
          <cell r="AG72">
            <v>632791.89536403259</v>
          </cell>
          <cell r="AH72">
            <v>558147.20419853576</v>
          </cell>
          <cell r="AI72">
            <v>0</v>
          </cell>
          <cell r="AJ72">
            <v>5561031.9676827863</v>
          </cell>
          <cell r="AL72">
            <v>416035035</v>
          </cell>
          <cell r="AM72" t="str">
            <v>416</v>
          </cell>
          <cell r="AN72" t="str">
            <v>035</v>
          </cell>
          <cell r="AO72" t="str">
            <v>035</v>
          </cell>
          <cell r="AP72">
            <v>1</v>
          </cell>
          <cell r="AQ72">
            <v>440</v>
          </cell>
          <cell r="AR72">
            <v>5561031.9676827863</v>
          </cell>
          <cell r="AS72">
            <v>12639</v>
          </cell>
          <cell r="AT72">
            <v>0</v>
          </cell>
          <cell r="AU72">
            <v>12639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2</v>
          </cell>
          <cell r="V73">
            <v>1.0780000000000001</v>
          </cell>
          <cell r="W73">
            <v>10</v>
          </cell>
          <cell r="Y73">
            <v>1025.2434885</v>
          </cell>
          <cell r="Z73">
            <v>1470.9741200000001</v>
          </cell>
          <cell r="AA73">
            <v>11373.79403923367</v>
          </cell>
          <cell r="AB73">
            <v>1790.4364555000002</v>
          </cell>
          <cell r="AC73">
            <v>404.31160769829927</v>
          </cell>
          <cell r="AD73">
            <v>1204.4479999999999</v>
          </cell>
          <cell r="AE73">
            <v>736.13386000000003</v>
          </cell>
          <cell r="AF73">
            <v>790.76689999999996</v>
          </cell>
          <cell r="AG73">
            <v>2749.9530981897956</v>
          </cell>
          <cell r="AH73">
            <v>2443.0428499936888</v>
          </cell>
          <cell r="AI73">
            <v>0</v>
          </cell>
          <cell r="AJ73">
            <v>23989.104419115454</v>
          </cell>
          <cell r="AL73">
            <v>416035044</v>
          </cell>
          <cell r="AM73" t="str">
            <v>416</v>
          </cell>
          <cell r="AN73" t="str">
            <v>035</v>
          </cell>
          <cell r="AO73" t="str">
            <v>044</v>
          </cell>
          <cell r="AP73">
            <v>1</v>
          </cell>
          <cell r="AQ73">
            <v>2</v>
          </cell>
          <cell r="AR73">
            <v>23989.104419115454</v>
          </cell>
          <cell r="AS73">
            <v>11995</v>
          </cell>
          <cell r="AT73">
            <v>0</v>
          </cell>
          <cell r="AU73">
            <v>11995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1.0780000000000001</v>
          </cell>
          <cell r="W74">
            <v>1</v>
          </cell>
          <cell r="Y74">
            <v>512.62174425000001</v>
          </cell>
          <cell r="Z74">
            <v>735.48706000000004</v>
          </cell>
          <cell r="AA74">
            <v>4712.0860902500008</v>
          </cell>
          <cell r="AB74">
            <v>843.07536775000005</v>
          </cell>
          <cell r="AC74">
            <v>157.05691924999999</v>
          </cell>
          <cell r="AD74">
            <v>738.06399999999996</v>
          </cell>
          <cell r="AE74">
            <v>409.47830000000005</v>
          </cell>
          <cell r="AF74">
            <v>551.56948000000011</v>
          </cell>
          <cell r="AG74">
            <v>1102.1517815000002</v>
          </cell>
          <cell r="AH74">
            <v>1018.603625</v>
          </cell>
          <cell r="AI74">
            <v>0</v>
          </cell>
          <cell r="AJ74">
            <v>10780.194368</v>
          </cell>
          <cell r="AL74">
            <v>416035073</v>
          </cell>
          <cell r="AM74" t="str">
            <v>416</v>
          </cell>
          <cell r="AN74" t="str">
            <v>035</v>
          </cell>
          <cell r="AO74" t="str">
            <v>073</v>
          </cell>
          <cell r="AP74">
            <v>1</v>
          </cell>
          <cell r="AQ74">
            <v>1</v>
          </cell>
          <cell r="AR74">
            <v>10780.194368</v>
          </cell>
          <cell r="AS74">
            <v>10780</v>
          </cell>
          <cell r="AT74">
            <v>0</v>
          </cell>
          <cell r="AU74">
            <v>10780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</v>
          </cell>
          <cell r="V75">
            <v>1.0780000000000001</v>
          </cell>
          <cell r="W75">
            <v>10</v>
          </cell>
          <cell r="Y75">
            <v>587.12232425000002</v>
          </cell>
          <cell r="Z75">
            <v>865.86038000000008</v>
          </cell>
          <cell r="AA75">
            <v>8970.848628983671</v>
          </cell>
          <cell r="AB75">
            <v>973.44868775000009</v>
          </cell>
          <cell r="AC75">
            <v>280.10134844829918</v>
          </cell>
          <cell r="AD75">
            <v>824.44399999999996</v>
          </cell>
          <cell r="AE75">
            <v>465.35104000000001</v>
          </cell>
          <cell r="AF75">
            <v>570.1973200000001</v>
          </cell>
          <cell r="AG75">
            <v>1840.4399166897954</v>
          </cell>
          <cell r="AH75">
            <v>1527.009224993689</v>
          </cell>
          <cell r="AI75">
            <v>0</v>
          </cell>
          <cell r="AJ75">
            <v>16904.822871115452</v>
          </cell>
          <cell r="AL75">
            <v>416035133</v>
          </cell>
          <cell r="AM75" t="str">
            <v>416</v>
          </cell>
          <cell r="AN75" t="str">
            <v>035</v>
          </cell>
          <cell r="AO75" t="str">
            <v>133</v>
          </cell>
          <cell r="AP75">
            <v>1</v>
          </cell>
          <cell r="AQ75">
            <v>1</v>
          </cell>
          <cell r="AR75">
            <v>16904.822871115452</v>
          </cell>
          <cell r="AS75">
            <v>16905</v>
          </cell>
          <cell r="AT75">
            <v>0</v>
          </cell>
          <cell r="AU75">
            <v>16905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</v>
          </cell>
          <cell r="V76">
            <v>1.0780000000000001</v>
          </cell>
          <cell r="W76">
            <v>10</v>
          </cell>
          <cell r="Y76">
            <v>512.62174425000001</v>
          </cell>
          <cell r="Z76">
            <v>735.48706000000004</v>
          </cell>
          <cell r="AA76">
            <v>8058.2677289836702</v>
          </cell>
          <cell r="AB76">
            <v>843.07536775000005</v>
          </cell>
          <cell r="AC76">
            <v>242.8564484482992</v>
          </cell>
          <cell r="AD76">
            <v>738.06399999999996</v>
          </cell>
          <cell r="AE76">
            <v>409.47830000000005</v>
          </cell>
          <cell r="AF76">
            <v>551.56948000000011</v>
          </cell>
          <cell r="AG76">
            <v>1616.9489566897955</v>
          </cell>
          <cell r="AH76">
            <v>1336.9692249936891</v>
          </cell>
          <cell r="AI76">
            <v>0</v>
          </cell>
          <cell r="AJ76">
            <v>15045.338311115454</v>
          </cell>
          <cell r="AL76">
            <v>416035189</v>
          </cell>
          <cell r="AM76" t="str">
            <v>416</v>
          </cell>
          <cell r="AN76" t="str">
            <v>035</v>
          </cell>
          <cell r="AO76" t="str">
            <v>189</v>
          </cell>
          <cell r="AP76">
            <v>1</v>
          </cell>
          <cell r="AQ76">
            <v>1</v>
          </cell>
          <cell r="AR76">
            <v>15045.338311115454</v>
          </cell>
          <cell r="AS76">
            <v>15045</v>
          </cell>
          <cell r="AT76">
            <v>0</v>
          </cell>
          <cell r="AU76">
            <v>15045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</v>
          </cell>
          <cell r="V77">
            <v>1.0780000000000001</v>
          </cell>
          <cell r="W77">
            <v>1</v>
          </cell>
          <cell r="Y77">
            <v>512.62174425000001</v>
          </cell>
          <cell r="Z77">
            <v>735.48706000000004</v>
          </cell>
          <cell r="AA77">
            <v>4712.0860902500008</v>
          </cell>
          <cell r="AB77">
            <v>843.07536775000005</v>
          </cell>
          <cell r="AC77">
            <v>157.05691924999999</v>
          </cell>
          <cell r="AD77">
            <v>738.06399999999996</v>
          </cell>
          <cell r="AE77">
            <v>409.47830000000005</v>
          </cell>
          <cell r="AF77">
            <v>551.56948000000011</v>
          </cell>
          <cell r="AG77">
            <v>1102.1517815000002</v>
          </cell>
          <cell r="AH77">
            <v>1018.603625</v>
          </cell>
          <cell r="AI77">
            <v>0</v>
          </cell>
          <cell r="AJ77">
            <v>10780.194368</v>
          </cell>
          <cell r="AL77">
            <v>416035243</v>
          </cell>
          <cell r="AM77" t="str">
            <v>416</v>
          </cell>
          <cell r="AN77" t="str">
            <v>035</v>
          </cell>
          <cell r="AO77" t="str">
            <v>243</v>
          </cell>
          <cell r="AP77">
            <v>1</v>
          </cell>
          <cell r="AQ77">
            <v>1</v>
          </cell>
          <cell r="AR77">
            <v>10780.194368</v>
          </cell>
          <cell r="AS77">
            <v>10780</v>
          </cell>
          <cell r="AT77">
            <v>0</v>
          </cell>
          <cell r="AU77">
            <v>10780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10</v>
          </cell>
          <cell r="V78">
            <v>1.0780000000000001</v>
          </cell>
          <cell r="W78">
            <v>7</v>
          </cell>
          <cell r="Y78">
            <v>5301.2307424999999</v>
          </cell>
          <cell r="Z78">
            <v>7661.1411799999996</v>
          </cell>
          <cell r="AA78">
            <v>56207.477918701021</v>
          </cell>
          <cell r="AB78">
            <v>8945.5956975000008</v>
          </cell>
          <cell r="AC78">
            <v>1916.5039200948977</v>
          </cell>
          <cell r="AD78">
            <v>7040.2100000000009</v>
          </cell>
          <cell r="AE78">
            <v>4060.3948</v>
          </cell>
          <cell r="AF78">
            <v>4934.7067000000006</v>
          </cell>
          <cell r="AG78">
            <v>13106.084360569384</v>
          </cell>
          <cell r="AH78">
            <v>11733.733049981069</v>
          </cell>
          <cell r="AI78">
            <v>0</v>
          </cell>
          <cell r="AJ78">
            <v>120907.07836934636</v>
          </cell>
          <cell r="AL78">
            <v>416035244</v>
          </cell>
          <cell r="AM78" t="str">
            <v>416</v>
          </cell>
          <cell r="AN78" t="str">
            <v>035</v>
          </cell>
          <cell r="AO78" t="str">
            <v>244</v>
          </cell>
          <cell r="AP78">
            <v>1</v>
          </cell>
          <cell r="AQ78">
            <v>10</v>
          </cell>
          <cell r="AR78">
            <v>120907.07836934636</v>
          </cell>
          <cell r="AS78">
            <v>12091</v>
          </cell>
          <cell r="AT78">
            <v>0</v>
          </cell>
          <cell r="AU78">
            <v>12091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V79">
            <v>1.0780000000000001</v>
          </cell>
          <cell r="W79">
            <v>1</v>
          </cell>
          <cell r="Y79">
            <v>1537.8652327499999</v>
          </cell>
          <cell r="Z79">
            <v>2206.4611800000002</v>
          </cell>
          <cell r="AA79">
            <v>14136.258270750001</v>
          </cell>
          <cell r="AB79">
            <v>2529.2261032500001</v>
          </cell>
          <cell r="AC79">
            <v>471.17075775000001</v>
          </cell>
          <cell r="AD79">
            <v>2214.192</v>
          </cell>
          <cell r="AE79">
            <v>1228.4349000000002</v>
          </cell>
          <cell r="AF79">
            <v>1654.7084400000001</v>
          </cell>
          <cell r="AG79">
            <v>3306.4553445000006</v>
          </cell>
          <cell r="AH79">
            <v>3055.8108750000001</v>
          </cell>
          <cell r="AI79">
            <v>0</v>
          </cell>
          <cell r="AJ79">
            <v>32340.583103999998</v>
          </cell>
          <cell r="AL79">
            <v>416035285</v>
          </cell>
          <cell r="AM79" t="str">
            <v>416</v>
          </cell>
          <cell r="AN79" t="str">
            <v>035</v>
          </cell>
          <cell r="AO79" t="str">
            <v>285</v>
          </cell>
          <cell r="AP79">
            <v>1</v>
          </cell>
          <cell r="AQ79">
            <v>3</v>
          </cell>
          <cell r="AR79">
            <v>32340.583103999998</v>
          </cell>
          <cell r="AS79">
            <v>10780</v>
          </cell>
          <cell r="AT79">
            <v>0</v>
          </cell>
          <cell r="AU79">
            <v>10780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2</v>
          </cell>
          <cell r="V80">
            <v>1.0780000000000001</v>
          </cell>
          <cell r="W80">
            <v>10</v>
          </cell>
          <cell r="Y80">
            <v>1025.2434885</v>
          </cell>
          <cell r="Z80">
            <v>1470.9741200000001</v>
          </cell>
          <cell r="AA80">
            <v>14719.975677967341</v>
          </cell>
          <cell r="AB80">
            <v>1790.4364555000002</v>
          </cell>
          <cell r="AC80">
            <v>490.11113689659845</v>
          </cell>
          <cell r="AD80">
            <v>1204.4479999999999</v>
          </cell>
          <cell r="AE80">
            <v>736.13386000000003</v>
          </cell>
          <cell r="AF80">
            <v>790.76689999999996</v>
          </cell>
          <cell r="AG80">
            <v>3264.7502733795909</v>
          </cell>
          <cell r="AH80">
            <v>2761.4084499873779</v>
          </cell>
          <cell r="AI80">
            <v>0</v>
          </cell>
          <cell r="AJ80">
            <v>28254.248362230908</v>
          </cell>
          <cell r="AL80">
            <v>416035305</v>
          </cell>
          <cell r="AM80" t="str">
            <v>416</v>
          </cell>
          <cell r="AN80" t="str">
            <v>035</v>
          </cell>
          <cell r="AO80" t="str">
            <v>305</v>
          </cell>
          <cell r="AP80">
            <v>1</v>
          </cell>
          <cell r="AQ80">
            <v>2</v>
          </cell>
          <cell r="AR80">
            <v>28254.248362230908</v>
          </cell>
          <cell r="AS80">
            <v>14127</v>
          </cell>
          <cell r="AT80">
            <v>0</v>
          </cell>
          <cell r="AU80">
            <v>14127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  <cell r="V81">
            <v>1.0780000000000001</v>
          </cell>
          <cell r="W81">
            <v>1</v>
          </cell>
          <cell r="Y81">
            <v>512.62174425000001</v>
          </cell>
          <cell r="Z81">
            <v>735.48706000000004</v>
          </cell>
          <cell r="AA81">
            <v>4712.0860902500008</v>
          </cell>
          <cell r="AB81">
            <v>843.07536775000005</v>
          </cell>
          <cell r="AC81">
            <v>157.05691924999999</v>
          </cell>
          <cell r="AD81">
            <v>738.06399999999996</v>
          </cell>
          <cell r="AE81">
            <v>409.47830000000005</v>
          </cell>
          <cell r="AF81">
            <v>551.56948000000011</v>
          </cell>
          <cell r="AG81">
            <v>1102.1517815000002</v>
          </cell>
          <cell r="AH81">
            <v>1018.603625</v>
          </cell>
          <cell r="AI81">
            <v>0</v>
          </cell>
          <cell r="AJ81">
            <v>10780.194368</v>
          </cell>
          <cell r="AL81">
            <v>416035307</v>
          </cell>
          <cell r="AM81" t="str">
            <v>416</v>
          </cell>
          <cell r="AN81" t="str">
            <v>035</v>
          </cell>
          <cell r="AO81" t="str">
            <v>307</v>
          </cell>
          <cell r="AP81">
            <v>1</v>
          </cell>
          <cell r="AQ81">
            <v>1</v>
          </cell>
          <cell r="AR81">
            <v>10780.194368</v>
          </cell>
          <cell r="AS81">
            <v>10780</v>
          </cell>
          <cell r="AT81">
            <v>0</v>
          </cell>
          <cell r="AU81">
            <v>10780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</v>
          </cell>
          <cell r="V82">
            <v>1.0780000000000001</v>
          </cell>
          <cell r="W82">
            <v>10</v>
          </cell>
          <cell r="Y82">
            <v>512.62174425000001</v>
          </cell>
          <cell r="Z82">
            <v>735.48706000000004</v>
          </cell>
          <cell r="AA82">
            <v>6661.7079489836697</v>
          </cell>
          <cell r="AB82">
            <v>947.36108775000002</v>
          </cell>
          <cell r="AC82">
            <v>247.25468844829922</v>
          </cell>
          <cell r="AD82">
            <v>466.38400000000001</v>
          </cell>
          <cell r="AE82">
            <v>326.65555999999998</v>
          </cell>
          <cell r="AF82">
            <v>239.19741999999999</v>
          </cell>
          <cell r="AG82">
            <v>1647.8013166897954</v>
          </cell>
          <cell r="AH82">
            <v>1424.4392249936891</v>
          </cell>
          <cell r="AI82">
            <v>0</v>
          </cell>
          <cell r="AJ82">
            <v>13208.910051115454</v>
          </cell>
          <cell r="AL82">
            <v>416035775</v>
          </cell>
          <cell r="AM82" t="str">
            <v>416</v>
          </cell>
          <cell r="AN82" t="str">
            <v>035</v>
          </cell>
          <cell r="AO82" t="str">
            <v>775</v>
          </cell>
          <cell r="AP82">
            <v>1</v>
          </cell>
          <cell r="AQ82">
            <v>1</v>
          </cell>
          <cell r="AR82">
            <v>13208.910051115454</v>
          </cell>
          <cell r="AS82">
            <v>13209</v>
          </cell>
          <cell r="AT82">
            <v>0</v>
          </cell>
          <cell r="AU82">
            <v>13209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280</v>
          </cell>
          <cell r="V83">
            <v>1.0780000000000001</v>
          </cell>
          <cell r="W83">
            <v>10</v>
          </cell>
          <cell r="Y83">
            <v>148307.97177349997</v>
          </cell>
          <cell r="Z83">
            <v>217598.33172000005</v>
          </cell>
          <cell r="AA83">
            <v>1706066.1820775603</v>
          </cell>
          <cell r="AB83">
            <v>330382.09793050005</v>
          </cell>
          <cell r="AC83">
            <v>60967.794079193867</v>
          </cell>
          <cell r="AD83">
            <v>138087.54800000001</v>
          </cell>
          <cell r="AE83">
            <v>76589.571519999998</v>
          </cell>
          <cell r="AF83">
            <v>43233.211560000011</v>
          </cell>
          <cell r="AG83">
            <v>408635.97828716325</v>
          </cell>
          <cell r="AH83">
            <v>377805.97774886404</v>
          </cell>
          <cell r="AI83">
            <v>0</v>
          </cell>
          <cell r="AJ83">
            <v>3507674.6646967819</v>
          </cell>
          <cell r="AL83">
            <v>417035035</v>
          </cell>
          <cell r="AM83" t="str">
            <v>417</v>
          </cell>
          <cell r="AN83" t="str">
            <v>035</v>
          </cell>
          <cell r="AO83" t="str">
            <v>035</v>
          </cell>
          <cell r="AP83">
            <v>1</v>
          </cell>
          <cell r="AQ83">
            <v>280</v>
          </cell>
          <cell r="AR83">
            <v>3507674.6646967819</v>
          </cell>
          <cell r="AS83">
            <v>12527</v>
          </cell>
          <cell r="AT83">
            <v>0</v>
          </cell>
          <cell r="AU83">
            <v>12527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3</v>
          </cell>
          <cell r="V84">
            <v>1.0780000000000001</v>
          </cell>
          <cell r="W84">
            <v>10</v>
          </cell>
          <cell r="Y84">
            <v>1537.8652327499999</v>
          </cell>
          <cell r="Z84">
            <v>2206.4611800000002</v>
          </cell>
          <cell r="AA84">
            <v>21199.178226951008</v>
          </cell>
          <cell r="AB84">
            <v>3569.0541232500004</v>
          </cell>
          <cell r="AC84">
            <v>708.07656534489763</v>
          </cell>
          <cell r="AD84">
            <v>1399.152</v>
          </cell>
          <cell r="AE84">
            <v>736.22010000000012</v>
          </cell>
          <cell r="AF84">
            <v>390.50550000000004</v>
          </cell>
          <cell r="AG84">
            <v>4707.0308900693863</v>
          </cell>
          <cell r="AH84">
            <v>4224.5876749810668</v>
          </cell>
          <cell r="AI84">
            <v>0</v>
          </cell>
          <cell r="AJ84">
            <v>40678.131493346358</v>
          </cell>
          <cell r="AL84">
            <v>417035100</v>
          </cell>
          <cell r="AM84" t="str">
            <v>417</v>
          </cell>
          <cell r="AN84" t="str">
            <v>035</v>
          </cell>
          <cell r="AO84" t="str">
            <v>100</v>
          </cell>
          <cell r="AP84">
            <v>1</v>
          </cell>
          <cell r="AQ84">
            <v>3</v>
          </cell>
          <cell r="AR84">
            <v>40678.131493346358</v>
          </cell>
          <cell r="AS84">
            <v>13559</v>
          </cell>
          <cell r="AT84">
            <v>0</v>
          </cell>
          <cell r="AU84">
            <v>13559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1.0780000000000001</v>
          </cell>
          <cell r="W85">
            <v>1</v>
          </cell>
          <cell r="Y85">
            <v>512.62174425000001</v>
          </cell>
          <cell r="Z85">
            <v>735.48706000000004</v>
          </cell>
          <cell r="AA85">
            <v>3720.1967302500002</v>
          </cell>
          <cell r="AB85">
            <v>1189.6847077500001</v>
          </cell>
          <cell r="AC85">
            <v>150.23317925000001</v>
          </cell>
          <cell r="AD85">
            <v>466.38400000000001</v>
          </cell>
          <cell r="AE85">
            <v>245.40670000000003</v>
          </cell>
          <cell r="AF85">
            <v>146.43552000000003</v>
          </cell>
          <cell r="AG85">
            <v>1054.2131215000002</v>
          </cell>
          <cell r="AH85">
            <v>1089.843625</v>
          </cell>
          <cell r="AI85">
            <v>0</v>
          </cell>
          <cell r="AJ85">
            <v>9310.5063879999998</v>
          </cell>
          <cell r="AL85">
            <v>417035133</v>
          </cell>
          <cell r="AM85" t="str">
            <v>417</v>
          </cell>
          <cell r="AN85" t="str">
            <v>035</v>
          </cell>
          <cell r="AO85" t="str">
            <v>133</v>
          </cell>
          <cell r="AP85">
            <v>1</v>
          </cell>
          <cell r="AQ85">
            <v>1</v>
          </cell>
          <cell r="AR85">
            <v>9310.5063879999998</v>
          </cell>
          <cell r="AS85">
            <v>9311</v>
          </cell>
          <cell r="AT85">
            <v>0</v>
          </cell>
          <cell r="AU85">
            <v>9311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</v>
          </cell>
          <cell r="V86">
            <v>1.0780000000000001</v>
          </cell>
          <cell r="W86">
            <v>10</v>
          </cell>
          <cell r="Y86">
            <v>512.62174425000001</v>
          </cell>
          <cell r="Z86">
            <v>735.48706000000004</v>
          </cell>
          <cell r="AA86">
            <v>7066.4214889836703</v>
          </cell>
          <cell r="AB86">
            <v>1189.6847077500001</v>
          </cell>
          <cell r="AC86">
            <v>236.01114844829922</v>
          </cell>
          <cell r="AD86">
            <v>466.38400000000001</v>
          </cell>
          <cell r="AE86">
            <v>245.40670000000003</v>
          </cell>
          <cell r="AF86">
            <v>97.634460000000004</v>
          </cell>
          <cell r="AG86">
            <v>1569.0102966897955</v>
          </cell>
          <cell r="AH86">
            <v>1408.1692249936891</v>
          </cell>
          <cell r="AI86">
            <v>0</v>
          </cell>
          <cell r="AJ86">
            <v>13526.830831115454</v>
          </cell>
          <cell r="AL86">
            <v>417035211</v>
          </cell>
          <cell r="AM86" t="str">
            <v>417</v>
          </cell>
          <cell r="AN86" t="str">
            <v>035</v>
          </cell>
          <cell r="AO86" t="str">
            <v>211</v>
          </cell>
          <cell r="AP86">
            <v>1</v>
          </cell>
          <cell r="AQ86">
            <v>1</v>
          </cell>
          <cell r="AR86">
            <v>13526.830831115454</v>
          </cell>
          <cell r="AS86">
            <v>13527</v>
          </cell>
          <cell r="AT86">
            <v>0</v>
          </cell>
          <cell r="AU86">
            <v>13527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1.0780000000000001</v>
          </cell>
          <cell r="W87">
            <v>1</v>
          </cell>
          <cell r="Y87">
            <v>512.62174425000001</v>
          </cell>
          <cell r="Z87">
            <v>735.48706000000004</v>
          </cell>
          <cell r="AA87">
            <v>3720.1967302500002</v>
          </cell>
          <cell r="AB87">
            <v>1189.6847077500001</v>
          </cell>
          <cell r="AC87">
            <v>150.23317925000001</v>
          </cell>
          <cell r="AD87">
            <v>466.38400000000001</v>
          </cell>
          <cell r="AE87">
            <v>245.40670000000003</v>
          </cell>
          <cell r="AF87">
            <v>146.43552000000003</v>
          </cell>
          <cell r="AG87">
            <v>1054.2131215000002</v>
          </cell>
          <cell r="AH87">
            <v>1089.843625</v>
          </cell>
          <cell r="AI87">
            <v>0</v>
          </cell>
          <cell r="AJ87">
            <v>9310.5063879999998</v>
          </cell>
          <cell r="AL87">
            <v>417035243</v>
          </cell>
          <cell r="AM87" t="str">
            <v>417</v>
          </cell>
          <cell r="AN87" t="str">
            <v>035</v>
          </cell>
          <cell r="AO87" t="str">
            <v>243</v>
          </cell>
          <cell r="AP87">
            <v>1</v>
          </cell>
          <cell r="AQ87">
            <v>1</v>
          </cell>
          <cell r="AR87">
            <v>9310.5063879999998</v>
          </cell>
          <cell r="AS87">
            <v>9311</v>
          </cell>
          <cell r="AT87">
            <v>0</v>
          </cell>
          <cell r="AU87">
            <v>9311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3</v>
          </cell>
          <cell r="V88">
            <v>1.0780000000000001</v>
          </cell>
          <cell r="W88">
            <v>10</v>
          </cell>
          <cell r="Y88">
            <v>1633.17121275</v>
          </cell>
          <cell r="Z88">
            <v>2373.2385600000002</v>
          </cell>
          <cell r="AA88">
            <v>19020.38434821734</v>
          </cell>
          <cell r="AB88">
            <v>3735.8315032500004</v>
          </cell>
          <cell r="AC88">
            <v>669.94619614659837</v>
          </cell>
          <cell r="AD88">
            <v>1509.662</v>
          </cell>
          <cell r="AE88">
            <v>807.69150000000002</v>
          </cell>
          <cell r="AF88">
            <v>463.13036000000005</v>
          </cell>
          <cell r="AG88">
            <v>4478.1408748795911</v>
          </cell>
          <cell r="AH88">
            <v>4149.3720749873783</v>
          </cell>
          <cell r="AI88">
            <v>0</v>
          </cell>
          <cell r="AJ88">
            <v>38840.568630230904</v>
          </cell>
          <cell r="AL88">
            <v>417035244</v>
          </cell>
          <cell r="AM88" t="str">
            <v>417</v>
          </cell>
          <cell r="AN88" t="str">
            <v>035</v>
          </cell>
          <cell r="AO88" t="str">
            <v>244</v>
          </cell>
          <cell r="AP88">
            <v>1</v>
          </cell>
          <cell r="AQ88">
            <v>3</v>
          </cell>
          <cell r="AR88">
            <v>38840.568630230904</v>
          </cell>
          <cell r="AS88">
            <v>12947</v>
          </cell>
          <cell r="AT88">
            <v>0</v>
          </cell>
          <cell r="AU88">
            <v>12947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V89">
            <v>1.0780000000000001</v>
          </cell>
          <cell r="W89">
            <v>1</v>
          </cell>
          <cell r="Y89">
            <v>512.62174425000001</v>
          </cell>
          <cell r="Z89">
            <v>735.48706000000004</v>
          </cell>
          <cell r="AA89">
            <v>3720.1967302500002</v>
          </cell>
          <cell r="AB89">
            <v>1189.6847077500001</v>
          </cell>
          <cell r="AC89">
            <v>150.23317925000001</v>
          </cell>
          <cell r="AD89">
            <v>466.38400000000001</v>
          </cell>
          <cell r="AE89">
            <v>245.40670000000003</v>
          </cell>
          <cell r="AF89">
            <v>146.43552000000003</v>
          </cell>
          <cell r="AG89">
            <v>1054.2131215000002</v>
          </cell>
          <cell r="AH89">
            <v>1089.843625</v>
          </cell>
          <cell r="AI89">
            <v>0</v>
          </cell>
          <cell r="AJ89">
            <v>9310.5063879999998</v>
          </cell>
          <cell r="AL89">
            <v>417035274</v>
          </cell>
          <cell r="AM89" t="str">
            <v>417</v>
          </cell>
          <cell r="AN89" t="str">
            <v>035</v>
          </cell>
          <cell r="AO89" t="str">
            <v>274</v>
          </cell>
          <cell r="AP89">
            <v>1</v>
          </cell>
          <cell r="AQ89">
            <v>1</v>
          </cell>
          <cell r="AR89">
            <v>9310.5063879999998</v>
          </cell>
          <cell r="AS89">
            <v>9311</v>
          </cell>
          <cell r="AT89">
            <v>0</v>
          </cell>
          <cell r="AU89">
            <v>9311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1.0780000000000001</v>
          </cell>
          <cell r="W90">
            <v>10</v>
          </cell>
          <cell r="Y90">
            <v>203.62342000000001</v>
          </cell>
          <cell r="Z90">
            <v>367.74892</v>
          </cell>
          <cell r="AA90">
            <v>5032.4107987336702</v>
          </cell>
          <cell r="AB90">
            <v>432.47204000000005</v>
          </cell>
          <cell r="AC90">
            <v>152.48460919829924</v>
          </cell>
          <cell r="AD90">
            <v>226.4</v>
          </cell>
          <cell r="AE90">
            <v>122.68718000000001</v>
          </cell>
          <cell r="AF90">
            <v>48.790280000000003</v>
          </cell>
          <cell r="AG90">
            <v>983.04803518979531</v>
          </cell>
          <cell r="AH90">
            <v>800.05559999368916</v>
          </cell>
          <cell r="AI90">
            <v>0</v>
          </cell>
          <cell r="AJ90">
            <v>8369.720883115453</v>
          </cell>
          <cell r="AL90">
            <v>417035293</v>
          </cell>
          <cell r="AM90" t="str">
            <v>417</v>
          </cell>
          <cell r="AN90" t="str">
            <v>035</v>
          </cell>
          <cell r="AO90" t="str">
            <v>293</v>
          </cell>
          <cell r="AP90">
            <v>1</v>
          </cell>
          <cell r="AQ90">
            <v>1</v>
          </cell>
          <cell r="AR90">
            <v>8369.720883115453</v>
          </cell>
          <cell r="AS90">
            <v>8370</v>
          </cell>
          <cell r="AT90">
            <v>0</v>
          </cell>
          <cell r="AU90">
            <v>8370</v>
          </cell>
        </row>
        <row r="91">
          <cell r="B91">
            <v>418100014</v>
          </cell>
          <cell r="C91" t="str">
            <v>CHRISTA MCAULIFFE REGIONAL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13</v>
          </cell>
          <cell r="V91">
            <v>1.0489999999999999</v>
          </cell>
          <cell r="W91">
            <v>3</v>
          </cell>
          <cell r="Y91">
            <v>6484.8077238749993</v>
          </cell>
          <cell r="Z91">
            <v>9304.1159900000002</v>
          </cell>
          <cell r="AA91">
            <v>47996.454843545907</v>
          </cell>
          <cell r="AB91">
            <v>11984.381404124999</v>
          </cell>
          <cell r="AC91">
            <v>2197.6866535716899</v>
          </cell>
          <cell r="AD91">
            <v>6062.9920000000002</v>
          </cell>
          <cell r="AE91">
            <v>4132.2837399999999</v>
          </cell>
          <cell r="AF91">
            <v>3025.9139299999997</v>
          </cell>
          <cell r="AG91">
            <v>15264.221440430138</v>
          </cell>
          <cell r="AH91">
            <v>14970.88832498738</v>
          </cell>
          <cell r="AI91">
            <v>0</v>
          </cell>
          <cell r="AJ91">
            <v>121423.74605053509</v>
          </cell>
          <cell r="AL91">
            <v>418100014</v>
          </cell>
          <cell r="AM91" t="str">
            <v>418</v>
          </cell>
          <cell r="AN91" t="str">
            <v>100</v>
          </cell>
          <cell r="AO91" t="str">
            <v>014</v>
          </cell>
          <cell r="AP91">
            <v>1</v>
          </cell>
          <cell r="AQ91">
            <v>13</v>
          </cell>
          <cell r="AR91">
            <v>121423.74605053509</v>
          </cell>
          <cell r="AS91">
            <v>9340</v>
          </cell>
          <cell r="AT91">
            <v>0</v>
          </cell>
          <cell r="AU91">
            <v>9340</v>
          </cell>
        </row>
        <row r="92">
          <cell r="B92">
            <v>418100035</v>
          </cell>
          <cell r="C92" t="str">
            <v>CHRISTA MCAULIFFE REGIONAL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  <cell r="V92">
            <v>1.0489999999999999</v>
          </cell>
          <cell r="W92">
            <v>1</v>
          </cell>
          <cell r="Y92">
            <v>498.83136337499997</v>
          </cell>
          <cell r="Z92">
            <v>715.7012299999999</v>
          </cell>
          <cell r="AA92">
            <v>3226.3331163749999</v>
          </cell>
          <cell r="AB92">
            <v>921.87549262499999</v>
          </cell>
          <cell r="AC92">
            <v>157.111745875</v>
          </cell>
          <cell r="AD92">
            <v>466.38400000000001</v>
          </cell>
          <cell r="AE92">
            <v>317.86797999999999</v>
          </cell>
          <cell r="AF92">
            <v>232.76260999999997</v>
          </cell>
          <cell r="AG92">
            <v>1102.5244382499998</v>
          </cell>
          <cell r="AH92">
            <v>1106.073625</v>
          </cell>
          <cell r="AI92">
            <v>0</v>
          </cell>
          <cell r="AJ92">
            <v>8745.4656015</v>
          </cell>
          <cell r="AL92">
            <v>418100035</v>
          </cell>
          <cell r="AM92" t="str">
            <v>418</v>
          </cell>
          <cell r="AN92" t="str">
            <v>100</v>
          </cell>
          <cell r="AO92" t="str">
            <v>035</v>
          </cell>
          <cell r="AP92">
            <v>1</v>
          </cell>
          <cell r="AQ92">
            <v>1</v>
          </cell>
          <cell r="AR92">
            <v>8745.4656015</v>
          </cell>
          <cell r="AS92">
            <v>8745</v>
          </cell>
          <cell r="AT92">
            <v>0</v>
          </cell>
          <cell r="AU92">
            <v>8745</v>
          </cell>
        </row>
        <row r="93">
          <cell r="B93">
            <v>418100100</v>
          </cell>
          <cell r="C93" t="str">
            <v>CHRISTA MCAULIFFE REGIONAL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322</v>
          </cell>
          <cell r="V93">
            <v>1.0489999999999999</v>
          </cell>
          <cell r="W93">
            <v>5</v>
          </cell>
          <cell r="Y93">
            <v>161895.21288675</v>
          </cell>
          <cell r="Z93">
            <v>232680.94534999997</v>
          </cell>
          <cell r="AA93">
            <v>1311134.8581355927</v>
          </cell>
          <cell r="AB93">
            <v>299069.05791525001</v>
          </cell>
          <cell r="AC93">
            <v>57807.255535412623</v>
          </cell>
          <cell r="AD93">
            <v>151690.79800000001</v>
          </cell>
          <cell r="AE93">
            <v>103307.12496999998</v>
          </cell>
          <cell r="AF93">
            <v>75267.43888999999</v>
          </cell>
          <cell r="AG93">
            <v>398316.64566847577</v>
          </cell>
          <cell r="AH93">
            <v>384585.51204947621</v>
          </cell>
          <cell r="AI93">
            <v>0</v>
          </cell>
          <cell r="AJ93">
            <v>3175754.8494009571</v>
          </cell>
          <cell r="AL93">
            <v>418100100</v>
          </cell>
          <cell r="AM93" t="str">
            <v>418</v>
          </cell>
          <cell r="AN93" t="str">
            <v>100</v>
          </cell>
          <cell r="AO93" t="str">
            <v>100</v>
          </cell>
          <cell r="AP93">
            <v>1</v>
          </cell>
          <cell r="AQ93">
            <v>322</v>
          </cell>
          <cell r="AR93">
            <v>3175754.8494009571</v>
          </cell>
          <cell r="AS93">
            <v>9863</v>
          </cell>
          <cell r="AT93">
            <v>0</v>
          </cell>
          <cell r="AU93">
            <v>9863</v>
          </cell>
        </row>
        <row r="94">
          <cell r="B94">
            <v>418100101</v>
          </cell>
          <cell r="C94" t="str">
            <v>CHRISTA MCAULIFFE REGIONAL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  <cell r="V94">
            <v>1.0489999999999999</v>
          </cell>
          <cell r="W94">
            <v>1</v>
          </cell>
          <cell r="Y94">
            <v>498.83136337499997</v>
          </cell>
          <cell r="Z94">
            <v>715.7012299999999</v>
          </cell>
          <cell r="AA94">
            <v>3226.3331163749999</v>
          </cell>
          <cell r="AB94">
            <v>921.87549262499999</v>
          </cell>
          <cell r="AC94">
            <v>157.111745875</v>
          </cell>
          <cell r="AD94">
            <v>466.38400000000001</v>
          </cell>
          <cell r="AE94">
            <v>317.86797999999999</v>
          </cell>
          <cell r="AF94">
            <v>232.76260999999997</v>
          </cell>
          <cell r="AG94">
            <v>1102.5244382499998</v>
          </cell>
          <cell r="AH94">
            <v>1106.073625</v>
          </cell>
          <cell r="AI94">
            <v>0</v>
          </cell>
          <cell r="AJ94">
            <v>8745.4656015</v>
          </cell>
          <cell r="AL94">
            <v>418100101</v>
          </cell>
          <cell r="AM94" t="str">
            <v>418</v>
          </cell>
          <cell r="AN94" t="str">
            <v>100</v>
          </cell>
          <cell r="AO94" t="str">
            <v>101</v>
          </cell>
          <cell r="AP94">
            <v>1</v>
          </cell>
          <cell r="AQ94">
            <v>1</v>
          </cell>
          <cell r="AR94">
            <v>8745.4656015</v>
          </cell>
          <cell r="AS94">
            <v>8745</v>
          </cell>
          <cell r="AT94">
            <v>0</v>
          </cell>
          <cell r="AU94">
            <v>8745</v>
          </cell>
        </row>
        <row r="95">
          <cell r="B95">
            <v>418100136</v>
          </cell>
          <cell r="C95" t="str">
            <v>CHRISTA MCAULIFFE REGIONAL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10</v>
          </cell>
          <cell r="V95">
            <v>1.0489999999999999</v>
          </cell>
          <cell r="W95">
            <v>7</v>
          </cell>
          <cell r="Y95">
            <v>4988.31363375</v>
          </cell>
          <cell r="Z95">
            <v>7157.0122999999994</v>
          </cell>
          <cell r="AA95">
            <v>41737.263259756357</v>
          </cell>
          <cell r="AB95">
            <v>9218.7549262499997</v>
          </cell>
          <cell r="AC95">
            <v>1814.038794545035</v>
          </cell>
          <cell r="AD95">
            <v>4663.84</v>
          </cell>
          <cell r="AE95">
            <v>3178.6797999999994</v>
          </cell>
          <cell r="AF95">
            <v>2327.6260999999995</v>
          </cell>
          <cell r="AG95">
            <v>12482.772397270206</v>
          </cell>
          <cell r="AH95">
            <v>11987.033049981068</v>
          </cell>
          <cell r="AI95">
            <v>0</v>
          </cell>
          <cell r="AJ95">
            <v>99555.334261552649</v>
          </cell>
          <cell r="AL95">
            <v>418100136</v>
          </cell>
          <cell r="AM95" t="str">
            <v>418</v>
          </cell>
          <cell r="AN95" t="str">
            <v>100</v>
          </cell>
          <cell r="AO95" t="str">
            <v>136</v>
          </cell>
          <cell r="AP95">
            <v>1</v>
          </cell>
          <cell r="AQ95">
            <v>10</v>
          </cell>
          <cell r="AR95">
            <v>99555.334261552649</v>
          </cell>
          <cell r="AS95">
            <v>9956</v>
          </cell>
          <cell r="AT95">
            <v>0</v>
          </cell>
          <cell r="AU95">
            <v>9956</v>
          </cell>
        </row>
        <row r="96">
          <cell r="B96">
            <v>418100139</v>
          </cell>
          <cell r="C96" t="str">
            <v>CHRISTA MCAULIFFE REGIONAL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4</v>
          </cell>
          <cell r="V96">
            <v>1.0489999999999999</v>
          </cell>
          <cell r="W96">
            <v>1</v>
          </cell>
          <cell r="Y96">
            <v>1995.3254534999999</v>
          </cell>
          <cell r="Z96">
            <v>2862.8049199999996</v>
          </cell>
          <cell r="AA96">
            <v>12905.3324655</v>
          </cell>
          <cell r="AB96">
            <v>3687.5019705</v>
          </cell>
          <cell r="AC96">
            <v>628.44698349999999</v>
          </cell>
          <cell r="AD96">
            <v>1865.5360000000001</v>
          </cell>
          <cell r="AE96">
            <v>1271.47192</v>
          </cell>
          <cell r="AF96">
            <v>931.05043999999987</v>
          </cell>
          <cell r="AG96">
            <v>4410.0977529999991</v>
          </cell>
          <cell r="AH96">
            <v>4424.2945</v>
          </cell>
          <cell r="AI96">
            <v>0</v>
          </cell>
          <cell r="AJ96">
            <v>34981.862406</v>
          </cell>
          <cell r="AL96">
            <v>418100139</v>
          </cell>
          <cell r="AM96" t="str">
            <v>418</v>
          </cell>
          <cell r="AN96" t="str">
            <v>100</v>
          </cell>
          <cell r="AO96" t="str">
            <v>139</v>
          </cell>
          <cell r="AP96">
            <v>1</v>
          </cell>
          <cell r="AQ96">
            <v>4</v>
          </cell>
          <cell r="AR96">
            <v>34981.862406</v>
          </cell>
          <cell r="AS96">
            <v>8745</v>
          </cell>
          <cell r="AT96">
            <v>0</v>
          </cell>
          <cell r="AU96">
            <v>8745</v>
          </cell>
        </row>
        <row r="97">
          <cell r="B97">
            <v>418100170</v>
          </cell>
          <cell r="C97" t="str">
            <v>CHRISTA MCAULIFFE REGIONAL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</v>
          </cell>
          <cell r="V97">
            <v>1.0489999999999999</v>
          </cell>
          <cell r="W97">
            <v>7</v>
          </cell>
          <cell r="Y97">
            <v>1496.4940901249997</v>
          </cell>
          <cell r="Z97">
            <v>2147.1036899999999</v>
          </cell>
          <cell r="AA97">
            <v>12836.976714460452</v>
          </cell>
          <cell r="AB97">
            <v>2765.6264778750001</v>
          </cell>
          <cell r="AC97">
            <v>552.309016223345</v>
          </cell>
          <cell r="AD97">
            <v>1399.152</v>
          </cell>
          <cell r="AE97">
            <v>953.60393999999985</v>
          </cell>
          <cell r="AF97">
            <v>698.28782999999987</v>
          </cell>
          <cell r="AG97">
            <v>3793.4159863400691</v>
          </cell>
          <cell r="AH97">
            <v>3626.9864749936892</v>
          </cell>
          <cell r="AI97">
            <v>0</v>
          </cell>
          <cell r="AJ97">
            <v>30269.956220017564</v>
          </cell>
          <cell r="AL97">
            <v>418100170</v>
          </cell>
          <cell r="AM97" t="str">
            <v>418</v>
          </cell>
          <cell r="AN97" t="str">
            <v>100</v>
          </cell>
          <cell r="AO97" t="str">
            <v>170</v>
          </cell>
          <cell r="AP97">
            <v>1</v>
          </cell>
          <cell r="AQ97">
            <v>3</v>
          </cell>
          <cell r="AR97">
            <v>30269.956220017564</v>
          </cell>
          <cell r="AS97">
            <v>10090</v>
          </cell>
          <cell r="AT97">
            <v>0</v>
          </cell>
          <cell r="AU97">
            <v>10090</v>
          </cell>
        </row>
        <row r="98">
          <cell r="B98">
            <v>418100185</v>
          </cell>
          <cell r="C98" t="str">
            <v>CHRISTA MCAULIFFE REGIONAL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4</v>
          </cell>
          <cell r="V98">
            <v>1.0489999999999999</v>
          </cell>
          <cell r="W98">
            <v>10</v>
          </cell>
          <cell r="Y98">
            <v>1995.3254534999999</v>
          </cell>
          <cell r="Z98">
            <v>2862.8049199999996</v>
          </cell>
          <cell r="AA98">
            <v>19417.659996170907</v>
          </cell>
          <cell r="AB98">
            <v>3687.5019705</v>
          </cell>
          <cell r="AC98">
            <v>795.42974069668992</v>
          </cell>
          <cell r="AD98">
            <v>1865.5360000000001</v>
          </cell>
          <cell r="AE98">
            <v>1271.47192</v>
          </cell>
          <cell r="AF98">
            <v>931.05043999999987</v>
          </cell>
          <cell r="AG98">
            <v>5411.9942961801389</v>
          </cell>
          <cell r="AH98">
            <v>5061.0256999873782</v>
          </cell>
          <cell r="AI98">
            <v>0</v>
          </cell>
          <cell r="AJ98">
            <v>43299.800437035126</v>
          </cell>
          <cell r="AL98">
            <v>418100185</v>
          </cell>
          <cell r="AM98" t="str">
            <v>418</v>
          </cell>
          <cell r="AN98" t="str">
            <v>100</v>
          </cell>
          <cell r="AO98" t="str">
            <v>185</v>
          </cell>
          <cell r="AP98">
            <v>1</v>
          </cell>
          <cell r="AQ98">
            <v>4</v>
          </cell>
          <cell r="AR98">
            <v>43299.800437035126</v>
          </cell>
          <cell r="AS98">
            <v>10825</v>
          </cell>
          <cell r="AT98">
            <v>0</v>
          </cell>
          <cell r="AU98">
            <v>10825</v>
          </cell>
        </row>
        <row r="99">
          <cell r="B99">
            <v>418100187</v>
          </cell>
          <cell r="C99" t="str">
            <v>CHRISTA MCAULIFFE REGIONAL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1.0489999999999999</v>
          </cell>
          <cell r="W99">
            <v>1</v>
          </cell>
          <cell r="Y99">
            <v>498.83136337499997</v>
          </cell>
          <cell r="Z99">
            <v>715.7012299999999</v>
          </cell>
          <cell r="AA99">
            <v>3226.3331163749999</v>
          </cell>
          <cell r="AB99">
            <v>921.87549262499999</v>
          </cell>
          <cell r="AC99">
            <v>157.111745875</v>
          </cell>
          <cell r="AD99">
            <v>466.38400000000001</v>
          </cell>
          <cell r="AE99">
            <v>317.86797999999999</v>
          </cell>
          <cell r="AF99">
            <v>232.76260999999997</v>
          </cell>
          <cell r="AG99">
            <v>1102.5244382499998</v>
          </cell>
          <cell r="AH99">
            <v>1106.073625</v>
          </cell>
          <cell r="AI99">
            <v>0</v>
          </cell>
          <cell r="AJ99">
            <v>8745.4656015</v>
          </cell>
          <cell r="AL99">
            <v>418100187</v>
          </cell>
          <cell r="AM99" t="str">
            <v>418</v>
          </cell>
          <cell r="AN99" t="str">
            <v>100</v>
          </cell>
          <cell r="AO99" t="str">
            <v>187</v>
          </cell>
          <cell r="AP99">
            <v>1</v>
          </cell>
          <cell r="AQ99">
            <v>1</v>
          </cell>
          <cell r="AR99">
            <v>8745.4656015</v>
          </cell>
          <cell r="AS99">
            <v>8745</v>
          </cell>
          <cell r="AT99">
            <v>0</v>
          </cell>
          <cell r="AU99">
            <v>8745</v>
          </cell>
        </row>
        <row r="100">
          <cell r="B100">
            <v>418100198</v>
          </cell>
          <cell r="C100" t="str">
            <v>CHRISTA MCAULIFFE REGIONAL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31</v>
          </cell>
          <cell r="V100">
            <v>1.0489999999999999</v>
          </cell>
          <cell r="W100">
            <v>1</v>
          </cell>
          <cell r="Y100">
            <v>15659.389784624998</v>
          </cell>
          <cell r="Z100">
            <v>22529.068789999998</v>
          </cell>
          <cell r="AA100">
            <v>105374.30873296048</v>
          </cell>
          <cell r="AB100">
            <v>28920.470931374999</v>
          </cell>
          <cell r="AC100">
            <v>5044.2114607233452</v>
          </cell>
          <cell r="AD100">
            <v>14691.004000000001</v>
          </cell>
          <cell r="AE100">
            <v>10000.620519999999</v>
          </cell>
          <cell r="AF100">
            <v>7264.5452899999982</v>
          </cell>
          <cell r="AG100">
            <v>35220.762597340065</v>
          </cell>
          <cell r="AH100">
            <v>35090.687974993678</v>
          </cell>
          <cell r="AI100">
            <v>0</v>
          </cell>
          <cell r="AJ100">
            <v>279795.07008201751</v>
          </cell>
          <cell r="AL100">
            <v>418100198</v>
          </cell>
          <cell r="AM100" t="str">
            <v>418</v>
          </cell>
          <cell r="AN100" t="str">
            <v>100</v>
          </cell>
          <cell r="AO100" t="str">
            <v>198</v>
          </cell>
          <cell r="AP100">
            <v>1</v>
          </cell>
          <cell r="AQ100">
            <v>31</v>
          </cell>
          <cell r="AR100">
            <v>279795.07008201751</v>
          </cell>
          <cell r="AS100">
            <v>9026</v>
          </cell>
          <cell r="AT100">
            <v>0</v>
          </cell>
          <cell r="AU100">
            <v>9026</v>
          </cell>
        </row>
        <row r="101">
          <cell r="B101">
            <v>418100276</v>
          </cell>
          <cell r="C101" t="str">
            <v>CHRISTA MCAULIFFE REGIONAL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1.0489999999999999</v>
          </cell>
          <cell r="W101">
            <v>1</v>
          </cell>
          <cell r="Y101">
            <v>498.83136337499997</v>
          </cell>
          <cell r="Z101">
            <v>715.7012299999999</v>
          </cell>
          <cell r="AA101">
            <v>3226.3331163749999</v>
          </cell>
          <cell r="AB101">
            <v>921.87549262499999</v>
          </cell>
          <cell r="AC101">
            <v>157.111745875</v>
          </cell>
          <cell r="AD101">
            <v>466.38400000000001</v>
          </cell>
          <cell r="AE101">
            <v>317.86797999999999</v>
          </cell>
          <cell r="AF101">
            <v>232.76260999999997</v>
          </cell>
          <cell r="AG101">
            <v>1102.5244382499998</v>
          </cell>
          <cell r="AH101">
            <v>1106.073625</v>
          </cell>
          <cell r="AI101">
            <v>0</v>
          </cell>
          <cell r="AJ101">
            <v>8745.4656015</v>
          </cell>
          <cell r="AL101">
            <v>418100276</v>
          </cell>
          <cell r="AM101" t="str">
            <v>418</v>
          </cell>
          <cell r="AN101" t="str">
            <v>100</v>
          </cell>
          <cell r="AO101" t="str">
            <v>276</v>
          </cell>
          <cell r="AP101">
            <v>1</v>
          </cell>
          <cell r="AQ101">
            <v>1</v>
          </cell>
          <cell r="AR101">
            <v>8745.4656015</v>
          </cell>
          <cell r="AS101">
            <v>8745</v>
          </cell>
          <cell r="AT101">
            <v>0</v>
          </cell>
          <cell r="AU101">
            <v>8745</v>
          </cell>
        </row>
        <row r="102">
          <cell r="B102">
            <v>418100288</v>
          </cell>
          <cell r="C102" t="str">
            <v>CHRISTA MCAULIFFE REGIONAL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1.0489999999999999</v>
          </cell>
          <cell r="W102">
            <v>1</v>
          </cell>
          <cell r="Y102">
            <v>498.83136337499997</v>
          </cell>
          <cell r="Z102">
            <v>715.7012299999999</v>
          </cell>
          <cell r="AA102">
            <v>3226.3331163749999</v>
          </cell>
          <cell r="AB102">
            <v>921.87549262499999</v>
          </cell>
          <cell r="AC102">
            <v>157.111745875</v>
          </cell>
          <cell r="AD102">
            <v>466.38400000000001</v>
          </cell>
          <cell r="AE102">
            <v>317.86797999999999</v>
          </cell>
          <cell r="AF102">
            <v>232.76260999999997</v>
          </cell>
          <cell r="AG102">
            <v>1102.5244382499998</v>
          </cell>
          <cell r="AH102">
            <v>1106.073625</v>
          </cell>
          <cell r="AI102">
            <v>0</v>
          </cell>
          <cell r="AJ102">
            <v>8745.4656015</v>
          </cell>
          <cell r="AL102">
            <v>418100288</v>
          </cell>
          <cell r="AM102" t="str">
            <v>418</v>
          </cell>
          <cell r="AN102" t="str">
            <v>100</v>
          </cell>
          <cell r="AO102" t="str">
            <v>288</v>
          </cell>
          <cell r="AP102">
            <v>1</v>
          </cell>
          <cell r="AQ102">
            <v>1</v>
          </cell>
          <cell r="AR102">
            <v>8745.4656015</v>
          </cell>
          <cell r="AS102">
            <v>8745</v>
          </cell>
          <cell r="AT102">
            <v>0</v>
          </cell>
          <cell r="AU102">
            <v>8745</v>
          </cell>
        </row>
        <row r="103">
          <cell r="B103">
            <v>418100321</v>
          </cell>
          <cell r="C103" t="str">
            <v>CHRISTA MCAULIFFE REGIONAL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1.0489999999999999</v>
          </cell>
          <cell r="W103">
            <v>1</v>
          </cell>
          <cell r="Y103">
            <v>498.83136337499997</v>
          </cell>
          <cell r="Z103">
            <v>715.7012299999999</v>
          </cell>
          <cell r="AA103">
            <v>3226.3331163749999</v>
          </cell>
          <cell r="AB103">
            <v>921.87549262499999</v>
          </cell>
          <cell r="AC103">
            <v>157.111745875</v>
          </cell>
          <cell r="AD103">
            <v>466.38400000000001</v>
          </cell>
          <cell r="AE103">
            <v>317.86797999999999</v>
          </cell>
          <cell r="AF103">
            <v>232.76260999999997</v>
          </cell>
          <cell r="AG103">
            <v>1102.5244382499998</v>
          </cell>
          <cell r="AH103">
            <v>1106.073625</v>
          </cell>
          <cell r="AI103">
            <v>0</v>
          </cell>
          <cell r="AJ103">
            <v>8745.4656015</v>
          </cell>
          <cell r="AL103">
            <v>418100321</v>
          </cell>
          <cell r="AM103" t="str">
            <v>418</v>
          </cell>
          <cell r="AN103" t="str">
            <v>100</v>
          </cell>
          <cell r="AO103" t="str">
            <v>321</v>
          </cell>
          <cell r="AP103">
            <v>1</v>
          </cell>
          <cell r="AQ103">
            <v>1</v>
          </cell>
          <cell r="AR103">
            <v>8745.4656015</v>
          </cell>
          <cell r="AS103">
            <v>8745</v>
          </cell>
          <cell r="AT103">
            <v>0</v>
          </cell>
          <cell r="AU103">
            <v>8745</v>
          </cell>
        </row>
        <row r="104">
          <cell r="B104">
            <v>418100710</v>
          </cell>
          <cell r="C104" t="str">
            <v>CHRISTA MCAULIFFE REGIONAL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</v>
          </cell>
          <cell r="V104">
            <v>1.0489999999999999</v>
          </cell>
          <cell r="W104">
            <v>1</v>
          </cell>
          <cell r="Y104">
            <v>997.66272674999993</v>
          </cell>
          <cell r="Z104">
            <v>1431.4024599999998</v>
          </cell>
          <cell r="AA104">
            <v>6452.6662327499998</v>
          </cell>
          <cell r="AB104">
            <v>1843.75098525</v>
          </cell>
          <cell r="AC104">
            <v>314.22349174999999</v>
          </cell>
          <cell r="AD104">
            <v>932.76800000000003</v>
          </cell>
          <cell r="AE104">
            <v>635.73595999999998</v>
          </cell>
          <cell r="AF104">
            <v>465.52521999999993</v>
          </cell>
          <cell r="AG104">
            <v>2205.0488764999996</v>
          </cell>
          <cell r="AH104">
            <v>2212.14725</v>
          </cell>
          <cell r="AI104">
            <v>0</v>
          </cell>
          <cell r="AJ104">
            <v>17490.931203</v>
          </cell>
          <cell r="AL104">
            <v>418100710</v>
          </cell>
          <cell r="AM104" t="str">
            <v>418</v>
          </cell>
          <cell r="AN104" t="str">
            <v>100</v>
          </cell>
          <cell r="AO104" t="str">
            <v>710</v>
          </cell>
          <cell r="AP104">
            <v>1</v>
          </cell>
          <cell r="AQ104">
            <v>2</v>
          </cell>
          <cell r="AR104">
            <v>17490.931203</v>
          </cell>
          <cell r="AS104">
            <v>8745</v>
          </cell>
          <cell r="AT104">
            <v>0</v>
          </cell>
          <cell r="AU104">
            <v>8745</v>
          </cell>
        </row>
        <row r="105">
          <cell r="B105">
            <v>419035035</v>
          </cell>
          <cell r="C105" t="str">
            <v>SMITH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193</v>
          </cell>
          <cell r="V105">
            <v>1.0780000000000001</v>
          </cell>
          <cell r="W105">
            <v>10</v>
          </cell>
          <cell r="Y105">
            <v>99740.098400250004</v>
          </cell>
          <cell r="Z105">
            <v>143356.18065999998</v>
          </cell>
          <cell r="AA105">
            <v>1078058.3329161599</v>
          </cell>
          <cell r="AB105">
            <v>184247.86801575002</v>
          </cell>
          <cell r="AC105">
            <v>42545.236352632302</v>
          </cell>
          <cell r="AD105">
            <v>90944.512000000002</v>
          </cell>
          <cell r="AE105">
            <v>63647.599399999999</v>
          </cell>
          <cell r="AF105">
            <v>46366.127500000002</v>
          </cell>
          <cell r="AG105">
            <v>286976.22925379378</v>
          </cell>
          <cell r="AH105">
            <v>256274.36642419218</v>
          </cell>
          <cell r="AI105">
            <v>0</v>
          </cell>
          <cell r="AJ105">
            <v>2292156.550922778</v>
          </cell>
          <cell r="AL105">
            <v>419035035</v>
          </cell>
          <cell r="AM105" t="str">
            <v>419</v>
          </cell>
          <cell r="AN105" t="str">
            <v>035</v>
          </cell>
          <cell r="AO105" t="str">
            <v>035</v>
          </cell>
          <cell r="AP105">
            <v>1</v>
          </cell>
          <cell r="AQ105">
            <v>193</v>
          </cell>
          <cell r="AR105">
            <v>2292156.550922778</v>
          </cell>
          <cell r="AS105">
            <v>11876</v>
          </cell>
          <cell r="AT105">
            <v>0</v>
          </cell>
          <cell r="AU105">
            <v>11876</v>
          </cell>
        </row>
        <row r="106">
          <cell r="B106">
            <v>419035040</v>
          </cell>
          <cell r="C106" t="str">
            <v>SMITH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</v>
          </cell>
          <cell r="V106">
            <v>1.0780000000000001</v>
          </cell>
          <cell r="W106">
            <v>10</v>
          </cell>
          <cell r="Y106">
            <v>512.62174425000001</v>
          </cell>
          <cell r="Z106">
            <v>735.48706000000004</v>
          </cell>
          <cell r="AA106">
            <v>6661.7079489836697</v>
          </cell>
          <cell r="AB106">
            <v>947.36108775000002</v>
          </cell>
          <cell r="AC106">
            <v>247.25468844829922</v>
          </cell>
          <cell r="AD106">
            <v>466.38400000000001</v>
          </cell>
          <cell r="AE106">
            <v>326.65555999999998</v>
          </cell>
          <cell r="AF106">
            <v>239.19741999999999</v>
          </cell>
          <cell r="AG106">
            <v>1647.8013166897954</v>
          </cell>
          <cell r="AH106">
            <v>1424.4392249936891</v>
          </cell>
          <cell r="AI106">
            <v>0</v>
          </cell>
          <cell r="AJ106">
            <v>13208.910051115454</v>
          </cell>
          <cell r="AL106">
            <v>419035040</v>
          </cell>
          <cell r="AM106" t="str">
            <v>419</v>
          </cell>
          <cell r="AN106" t="str">
            <v>035</v>
          </cell>
          <cell r="AO106" t="str">
            <v>040</v>
          </cell>
          <cell r="AP106">
            <v>1</v>
          </cell>
          <cell r="AQ106">
            <v>1</v>
          </cell>
          <cell r="AR106">
            <v>13208.910051115454</v>
          </cell>
          <cell r="AS106">
            <v>13209</v>
          </cell>
          <cell r="AT106">
            <v>0</v>
          </cell>
          <cell r="AU106">
            <v>13209</v>
          </cell>
        </row>
        <row r="107">
          <cell r="B107">
            <v>419035044</v>
          </cell>
          <cell r="C107" t="str">
            <v>SMITH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</v>
          </cell>
          <cell r="V107">
            <v>1.0780000000000001</v>
          </cell>
          <cell r="W107">
            <v>7</v>
          </cell>
          <cell r="Y107">
            <v>1537.8652327499999</v>
          </cell>
          <cell r="Z107">
            <v>2206.4611800000002</v>
          </cell>
          <cell r="AA107">
            <v>13191.85976948367</v>
          </cell>
          <cell r="AB107">
            <v>2842.0832632500005</v>
          </cell>
          <cell r="AC107">
            <v>567.57780694829933</v>
          </cell>
          <cell r="AD107">
            <v>1399.152</v>
          </cell>
          <cell r="AE107">
            <v>979.96668</v>
          </cell>
          <cell r="AF107">
            <v>717.59226000000001</v>
          </cell>
          <cell r="AG107">
            <v>3898.2863996897954</v>
          </cell>
          <cell r="AH107">
            <v>3626.9864749936892</v>
          </cell>
          <cell r="AI107">
            <v>0</v>
          </cell>
          <cell r="AJ107">
            <v>30967.831067115454</v>
          </cell>
          <cell r="AL107">
            <v>419035044</v>
          </cell>
          <cell r="AM107" t="str">
            <v>419</v>
          </cell>
          <cell r="AN107" t="str">
            <v>035</v>
          </cell>
          <cell r="AO107" t="str">
            <v>044</v>
          </cell>
          <cell r="AP107">
            <v>1</v>
          </cell>
          <cell r="AQ107">
            <v>3</v>
          </cell>
          <cell r="AR107">
            <v>30967.831067115454</v>
          </cell>
          <cell r="AS107">
            <v>10323</v>
          </cell>
          <cell r="AT107">
            <v>0</v>
          </cell>
          <cell r="AU107">
            <v>10323</v>
          </cell>
        </row>
        <row r="108">
          <cell r="B108">
            <v>419035049</v>
          </cell>
          <cell r="C108" t="str">
            <v>SMITH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3</v>
          </cell>
          <cell r="V108">
            <v>1.0780000000000001</v>
          </cell>
          <cell r="W108">
            <v>10</v>
          </cell>
          <cell r="Y108">
            <v>1537.8652327499999</v>
          </cell>
          <cell r="Z108">
            <v>2206.4611800000002</v>
          </cell>
          <cell r="AA108">
            <v>19985.12384695101</v>
          </cell>
          <cell r="AB108">
            <v>2842.0832632500005</v>
          </cell>
          <cell r="AC108">
            <v>741.76406534489763</v>
          </cell>
          <cell r="AD108">
            <v>1399.152</v>
          </cell>
          <cell r="AE108">
            <v>979.96668</v>
          </cell>
          <cell r="AF108">
            <v>717.59226000000001</v>
          </cell>
          <cell r="AG108">
            <v>4943.4039500693852</v>
          </cell>
          <cell r="AH108">
            <v>4273.3176749810673</v>
          </cell>
          <cell r="AI108">
            <v>0</v>
          </cell>
          <cell r="AJ108">
            <v>39626.730153346361</v>
          </cell>
          <cell r="AL108">
            <v>419035049</v>
          </cell>
          <cell r="AM108" t="str">
            <v>419</v>
          </cell>
          <cell r="AN108" t="str">
            <v>035</v>
          </cell>
          <cell r="AO108" t="str">
            <v>049</v>
          </cell>
          <cell r="AP108">
            <v>1</v>
          </cell>
          <cell r="AQ108">
            <v>3</v>
          </cell>
          <cell r="AR108">
            <v>39626.730153346361</v>
          </cell>
          <cell r="AS108">
            <v>13209</v>
          </cell>
          <cell r="AT108">
            <v>0</v>
          </cell>
          <cell r="AU108">
            <v>13209</v>
          </cell>
        </row>
        <row r="109">
          <cell r="B109">
            <v>419035093</v>
          </cell>
          <cell r="C109" t="str">
            <v>SMITH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2</v>
          </cell>
          <cell r="V109">
            <v>1.0780000000000001</v>
          </cell>
          <cell r="W109">
            <v>10</v>
          </cell>
          <cell r="Y109">
            <v>1025.2434885</v>
          </cell>
          <cell r="Z109">
            <v>1470.9741200000001</v>
          </cell>
          <cell r="AA109">
            <v>9977.2342592336699</v>
          </cell>
          <cell r="AB109">
            <v>1894.7221755</v>
          </cell>
          <cell r="AC109">
            <v>408.70984769829926</v>
          </cell>
          <cell r="AD109">
            <v>932.76800000000003</v>
          </cell>
          <cell r="AE109">
            <v>653.31111999999996</v>
          </cell>
          <cell r="AF109">
            <v>478.39483999999999</v>
          </cell>
          <cell r="AG109">
            <v>2780.8054581897954</v>
          </cell>
          <cell r="AH109">
            <v>2530.5128499936891</v>
          </cell>
          <cell r="AI109">
            <v>0</v>
          </cell>
          <cell r="AJ109">
            <v>22152.676159115457</v>
          </cell>
          <cell r="AL109">
            <v>419035093</v>
          </cell>
          <cell r="AM109" t="str">
            <v>419</v>
          </cell>
          <cell r="AN109" t="str">
            <v>035</v>
          </cell>
          <cell r="AO109" t="str">
            <v>093</v>
          </cell>
          <cell r="AP109">
            <v>1</v>
          </cell>
          <cell r="AQ109">
            <v>2</v>
          </cell>
          <cell r="AR109">
            <v>22152.676159115457</v>
          </cell>
          <cell r="AS109">
            <v>11076</v>
          </cell>
          <cell r="AT109">
            <v>0</v>
          </cell>
          <cell r="AU109">
            <v>11076</v>
          </cell>
        </row>
        <row r="110">
          <cell r="B110">
            <v>419035163</v>
          </cell>
          <cell r="C110" t="str">
            <v>SMITH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1.0780000000000001</v>
          </cell>
          <cell r="W110">
            <v>1</v>
          </cell>
          <cell r="Y110">
            <v>512.62174425000001</v>
          </cell>
          <cell r="Z110">
            <v>735.48706000000004</v>
          </cell>
          <cell r="AA110">
            <v>3315.5263102500003</v>
          </cell>
          <cell r="AB110">
            <v>947.36108775000002</v>
          </cell>
          <cell r="AC110">
            <v>161.45515925000001</v>
          </cell>
          <cell r="AD110">
            <v>466.38400000000001</v>
          </cell>
          <cell r="AE110">
            <v>326.65555999999998</v>
          </cell>
          <cell r="AF110">
            <v>239.19741999999999</v>
          </cell>
          <cell r="AG110">
            <v>1133.0041415000001</v>
          </cell>
          <cell r="AH110">
            <v>1106.073625</v>
          </cell>
          <cell r="AI110">
            <v>0</v>
          </cell>
          <cell r="AJ110">
            <v>8943.7661079999998</v>
          </cell>
          <cell r="AL110">
            <v>419035163</v>
          </cell>
          <cell r="AM110" t="str">
            <v>419</v>
          </cell>
          <cell r="AN110" t="str">
            <v>035</v>
          </cell>
          <cell r="AO110" t="str">
            <v>163</v>
          </cell>
          <cell r="AP110">
            <v>1</v>
          </cell>
          <cell r="AQ110">
            <v>1</v>
          </cell>
          <cell r="AR110">
            <v>8943.7661079999998</v>
          </cell>
          <cell r="AS110">
            <v>8944</v>
          </cell>
          <cell r="AT110">
            <v>0</v>
          </cell>
          <cell r="AU110">
            <v>8944</v>
          </cell>
        </row>
        <row r="111">
          <cell r="B111">
            <v>419035243</v>
          </cell>
          <cell r="C111" t="str">
            <v>SMITH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4</v>
          </cell>
          <cell r="V111">
            <v>1.0780000000000001</v>
          </cell>
          <cell r="W111">
            <v>10</v>
          </cell>
          <cell r="Y111">
            <v>2050.486977</v>
          </cell>
          <cell r="Z111">
            <v>2941.9482400000002</v>
          </cell>
          <cell r="AA111">
            <v>23300.650157201009</v>
          </cell>
          <cell r="AB111">
            <v>3789.4443510000001</v>
          </cell>
          <cell r="AC111">
            <v>903.2192245948977</v>
          </cell>
          <cell r="AD111">
            <v>1865.5360000000001</v>
          </cell>
          <cell r="AE111">
            <v>1306.6222399999999</v>
          </cell>
          <cell r="AF111">
            <v>956.78967999999998</v>
          </cell>
          <cell r="AG111">
            <v>6076.4080915693858</v>
          </cell>
          <cell r="AH111">
            <v>5379.3912999810673</v>
          </cell>
          <cell r="AI111">
            <v>0</v>
          </cell>
          <cell r="AJ111">
            <v>48570.496261346358</v>
          </cell>
          <cell r="AL111">
            <v>419035243</v>
          </cell>
          <cell r="AM111" t="str">
            <v>419</v>
          </cell>
          <cell r="AN111" t="str">
            <v>035</v>
          </cell>
          <cell r="AO111" t="str">
            <v>243</v>
          </cell>
          <cell r="AP111">
            <v>1</v>
          </cell>
          <cell r="AQ111">
            <v>4</v>
          </cell>
          <cell r="AR111">
            <v>48570.496261346358</v>
          </cell>
          <cell r="AS111">
            <v>12143</v>
          </cell>
          <cell r="AT111">
            <v>0</v>
          </cell>
          <cell r="AU111">
            <v>12143</v>
          </cell>
        </row>
        <row r="112">
          <cell r="B112">
            <v>419035244</v>
          </cell>
          <cell r="C112" t="str">
            <v>SMITH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4</v>
          </cell>
          <cell r="V112">
            <v>1.0780000000000001</v>
          </cell>
          <cell r="W112">
            <v>10</v>
          </cell>
          <cell r="Y112">
            <v>2050.486977</v>
          </cell>
          <cell r="Z112">
            <v>2941.9482400000002</v>
          </cell>
          <cell r="AA112">
            <v>23300.650157201009</v>
          </cell>
          <cell r="AB112">
            <v>3789.4443510000001</v>
          </cell>
          <cell r="AC112">
            <v>903.2192245948977</v>
          </cell>
          <cell r="AD112">
            <v>1865.5360000000001</v>
          </cell>
          <cell r="AE112">
            <v>1306.6222399999999</v>
          </cell>
          <cell r="AF112">
            <v>956.78967999999998</v>
          </cell>
          <cell r="AG112">
            <v>6076.4080915693858</v>
          </cell>
          <cell r="AH112">
            <v>5379.3912999810673</v>
          </cell>
          <cell r="AI112">
            <v>0</v>
          </cell>
          <cell r="AJ112">
            <v>48570.496261346358</v>
          </cell>
          <cell r="AL112">
            <v>419035244</v>
          </cell>
          <cell r="AM112" t="str">
            <v>419</v>
          </cell>
          <cell r="AN112" t="str">
            <v>035</v>
          </cell>
          <cell r="AO112" t="str">
            <v>244</v>
          </cell>
          <cell r="AP112">
            <v>1</v>
          </cell>
          <cell r="AQ112">
            <v>4</v>
          </cell>
          <cell r="AR112">
            <v>48570.496261346358</v>
          </cell>
          <cell r="AS112">
            <v>12143</v>
          </cell>
          <cell r="AT112">
            <v>0</v>
          </cell>
          <cell r="AU112">
            <v>12143</v>
          </cell>
        </row>
        <row r="113">
          <cell r="B113">
            <v>419035258</v>
          </cell>
          <cell r="C113" t="str">
            <v>SMITH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1.0780000000000001</v>
          </cell>
          <cell r="W113">
            <v>1</v>
          </cell>
          <cell r="Y113">
            <v>512.62174425000001</v>
          </cell>
          <cell r="Z113">
            <v>735.48706000000004</v>
          </cell>
          <cell r="AA113">
            <v>3315.5263102500003</v>
          </cell>
          <cell r="AB113">
            <v>947.36108775000002</v>
          </cell>
          <cell r="AC113">
            <v>161.45515925000001</v>
          </cell>
          <cell r="AD113">
            <v>466.38400000000001</v>
          </cell>
          <cell r="AE113">
            <v>326.65555999999998</v>
          </cell>
          <cell r="AF113">
            <v>239.19741999999999</v>
          </cell>
          <cell r="AG113">
            <v>1133.0041415000001</v>
          </cell>
          <cell r="AH113">
            <v>1106.073625</v>
          </cell>
          <cell r="AI113">
            <v>0</v>
          </cell>
          <cell r="AJ113">
            <v>8943.7661079999998</v>
          </cell>
          <cell r="AL113">
            <v>419035258</v>
          </cell>
          <cell r="AM113" t="str">
            <v>419</v>
          </cell>
          <cell r="AN113" t="str">
            <v>035</v>
          </cell>
          <cell r="AO113" t="str">
            <v>258</v>
          </cell>
          <cell r="AP113">
            <v>1</v>
          </cell>
          <cell r="AQ113">
            <v>1</v>
          </cell>
          <cell r="AR113">
            <v>8943.7661079999998</v>
          </cell>
          <cell r="AS113">
            <v>8944</v>
          </cell>
          <cell r="AT113">
            <v>0</v>
          </cell>
          <cell r="AU113">
            <v>8944</v>
          </cell>
        </row>
        <row r="114">
          <cell r="B114">
            <v>419035274</v>
          </cell>
          <cell r="C114" t="str">
            <v>SMITH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</v>
          </cell>
          <cell r="V114">
            <v>1.0780000000000001</v>
          </cell>
          <cell r="W114">
            <v>10</v>
          </cell>
          <cell r="Y114">
            <v>512.62174425000001</v>
          </cell>
          <cell r="Z114">
            <v>735.48706000000004</v>
          </cell>
          <cell r="AA114">
            <v>6661.7079489836697</v>
          </cell>
          <cell r="AB114">
            <v>947.36108775000002</v>
          </cell>
          <cell r="AC114">
            <v>247.25468844829922</v>
          </cell>
          <cell r="AD114">
            <v>466.38400000000001</v>
          </cell>
          <cell r="AE114">
            <v>326.65555999999998</v>
          </cell>
          <cell r="AF114">
            <v>239.19741999999999</v>
          </cell>
          <cell r="AG114">
            <v>1647.8013166897954</v>
          </cell>
          <cell r="AH114">
            <v>1424.4392249936891</v>
          </cell>
          <cell r="AI114">
            <v>0</v>
          </cell>
          <cell r="AJ114">
            <v>13208.910051115454</v>
          </cell>
          <cell r="AL114">
            <v>419035274</v>
          </cell>
          <cell r="AM114" t="str">
            <v>419</v>
          </cell>
          <cell r="AN114" t="str">
            <v>035</v>
          </cell>
          <cell r="AO114" t="str">
            <v>274</v>
          </cell>
          <cell r="AP114">
            <v>1</v>
          </cell>
          <cell r="AQ114">
            <v>1</v>
          </cell>
          <cell r="AR114">
            <v>13208.910051115454</v>
          </cell>
          <cell r="AS114">
            <v>13209</v>
          </cell>
          <cell r="AT114">
            <v>0</v>
          </cell>
          <cell r="AU114">
            <v>13209</v>
          </cell>
        </row>
        <row r="115">
          <cell r="B115">
            <v>419035285</v>
          </cell>
          <cell r="C115" t="str">
            <v>SMITH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</v>
          </cell>
          <cell r="V115">
            <v>1.0780000000000001</v>
          </cell>
          <cell r="W115">
            <v>10</v>
          </cell>
          <cell r="Y115">
            <v>512.62174425000001</v>
          </cell>
          <cell r="Z115">
            <v>735.48706000000004</v>
          </cell>
          <cell r="AA115">
            <v>6661.7079489836697</v>
          </cell>
          <cell r="AB115">
            <v>947.36108775000002</v>
          </cell>
          <cell r="AC115">
            <v>247.25468844829922</v>
          </cell>
          <cell r="AD115">
            <v>466.38400000000001</v>
          </cell>
          <cell r="AE115">
            <v>326.65555999999998</v>
          </cell>
          <cell r="AF115">
            <v>239.19741999999999</v>
          </cell>
          <cell r="AG115">
            <v>1647.8013166897954</v>
          </cell>
          <cell r="AH115">
            <v>1424.4392249936891</v>
          </cell>
          <cell r="AI115">
            <v>0</v>
          </cell>
          <cell r="AJ115">
            <v>13208.910051115454</v>
          </cell>
          <cell r="AL115">
            <v>419035285</v>
          </cell>
          <cell r="AM115" t="str">
            <v>419</v>
          </cell>
          <cell r="AN115" t="str">
            <v>035</v>
          </cell>
          <cell r="AO115" t="str">
            <v>285</v>
          </cell>
          <cell r="AP115">
            <v>1</v>
          </cell>
          <cell r="AQ115">
            <v>1</v>
          </cell>
          <cell r="AR115">
            <v>13208.910051115454</v>
          </cell>
          <cell r="AS115">
            <v>13209</v>
          </cell>
          <cell r="AT115">
            <v>0</v>
          </cell>
          <cell r="AU115">
            <v>13209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5</v>
          </cell>
          <cell r="V116">
            <v>1.095</v>
          </cell>
          <cell r="W116">
            <v>4</v>
          </cell>
          <cell r="Y116">
            <v>2289.6575925000002</v>
          </cell>
          <cell r="Z116">
            <v>3361.8908999999999</v>
          </cell>
          <cell r="AA116">
            <v>19611.19168943262</v>
          </cell>
          <cell r="AB116">
            <v>5026.9309275000005</v>
          </cell>
          <cell r="AC116">
            <v>771.4416254982724</v>
          </cell>
          <cell r="AD116">
            <v>2091.9360000000001</v>
          </cell>
          <cell r="AE116">
            <v>1204.2591</v>
          </cell>
          <cell r="AF116">
            <v>738.76364999999998</v>
          </cell>
          <cell r="AG116">
            <v>5330.4002129896344</v>
          </cell>
          <cell r="AH116">
            <v>5156.4600999936893</v>
          </cell>
          <cell r="AI116">
            <v>0</v>
          </cell>
          <cell r="AJ116">
            <v>45582.931797914214</v>
          </cell>
          <cell r="AL116">
            <v>420049010</v>
          </cell>
          <cell r="AM116" t="str">
            <v>420</v>
          </cell>
          <cell r="AN116" t="str">
            <v>049</v>
          </cell>
          <cell r="AO116" t="str">
            <v>010</v>
          </cell>
          <cell r="AP116">
            <v>1</v>
          </cell>
          <cell r="AQ116">
            <v>5</v>
          </cell>
          <cell r="AR116">
            <v>45582.931797914214</v>
          </cell>
          <cell r="AS116">
            <v>9117</v>
          </cell>
          <cell r="AT116">
            <v>0</v>
          </cell>
          <cell r="AU116">
            <v>9117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2</v>
          </cell>
          <cell r="V117">
            <v>1.095</v>
          </cell>
          <cell r="W117">
            <v>10</v>
          </cell>
          <cell r="Y117">
            <v>1041.4115212499999</v>
          </cell>
          <cell r="Z117">
            <v>1494.1713</v>
          </cell>
          <cell r="AA117">
            <v>10545.626738182622</v>
          </cell>
          <cell r="AB117">
            <v>2170.7468887499999</v>
          </cell>
          <cell r="AC117">
            <v>403.75622924827235</v>
          </cell>
          <cell r="AD117">
            <v>932.76800000000003</v>
          </cell>
          <cell r="AE117">
            <v>581.08364999999992</v>
          </cell>
          <cell r="AF117">
            <v>391.71435000000002</v>
          </cell>
          <cell r="AG117">
            <v>2744.6250554896342</v>
          </cell>
          <cell r="AH117">
            <v>2514.2828499936891</v>
          </cell>
          <cell r="AI117">
            <v>0</v>
          </cell>
          <cell r="AJ117">
            <v>22820.186582914219</v>
          </cell>
          <cell r="AL117">
            <v>420049026</v>
          </cell>
          <cell r="AM117" t="str">
            <v>420</v>
          </cell>
          <cell r="AN117" t="str">
            <v>049</v>
          </cell>
          <cell r="AO117" t="str">
            <v>026</v>
          </cell>
          <cell r="AP117">
            <v>1</v>
          </cell>
          <cell r="AQ117">
            <v>2</v>
          </cell>
          <cell r="AR117">
            <v>22820.186582914219</v>
          </cell>
          <cell r="AS117">
            <v>11410</v>
          </cell>
          <cell r="AT117">
            <v>0</v>
          </cell>
          <cell r="AU117">
            <v>11410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1.095</v>
          </cell>
          <cell r="W118">
            <v>1</v>
          </cell>
          <cell r="Y118">
            <v>520.70576062499993</v>
          </cell>
          <cell r="Z118">
            <v>747.08564999999999</v>
          </cell>
          <cell r="AA118">
            <v>3778.8640256249996</v>
          </cell>
          <cell r="AB118">
            <v>1208.445969375</v>
          </cell>
          <cell r="AC118">
            <v>152.60234812499999</v>
          </cell>
          <cell r="AD118">
            <v>466.38400000000001</v>
          </cell>
          <cell r="AE118">
            <v>249.27674999999999</v>
          </cell>
          <cell r="AF118">
            <v>148.7448</v>
          </cell>
          <cell r="AG118">
            <v>1070.8380037500001</v>
          </cell>
          <cell r="AH118">
            <v>1089.843625</v>
          </cell>
          <cell r="AI118">
            <v>0</v>
          </cell>
          <cell r="AJ118">
            <v>9432.7909324999982</v>
          </cell>
          <cell r="AL118">
            <v>420049031</v>
          </cell>
          <cell r="AM118" t="str">
            <v>420</v>
          </cell>
          <cell r="AN118" t="str">
            <v>049</v>
          </cell>
          <cell r="AO118" t="str">
            <v>031</v>
          </cell>
          <cell r="AP118">
            <v>1</v>
          </cell>
          <cell r="AQ118">
            <v>1</v>
          </cell>
          <cell r="AR118">
            <v>9432.7909324999982</v>
          </cell>
          <cell r="AS118">
            <v>9433</v>
          </cell>
          <cell r="AT118">
            <v>0</v>
          </cell>
          <cell r="AU118">
            <v>9433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79</v>
          </cell>
          <cell r="V119">
            <v>1.095</v>
          </cell>
          <cell r="W119">
            <v>10</v>
          </cell>
          <cell r="Y119">
            <v>41222.336328749996</v>
          </cell>
          <cell r="Z119">
            <v>59358.592199999992</v>
          </cell>
          <cell r="AA119">
            <v>453201.37784765061</v>
          </cell>
          <cell r="AB119">
            <v>93260.879261249996</v>
          </cell>
          <cell r="AC119">
            <v>16246.666821670527</v>
          </cell>
          <cell r="AD119">
            <v>37051.771999999997</v>
          </cell>
          <cell r="AE119">
            <v>20580.798749999994</v>
          </cell>
          <cell r="AF119">
            <v>12151.499700000002</v>
          </cell>
          <cell r="AG119">
            <v>109831.88125002319</v>
          </cell>
          <cell r="AH119">
            <v>101247.9303497097</v>
          </cell>
          <cell r="AI119">
            <v>0</v>
          </cell>
          <cell r="AJ119">
            <v>944153.73450905399</v>
          </cell>
          <cell r="AL119">
            <v>420049035</v>
          </cell>
          <cell r="AM119" t="str">
            <v>420</v>
          </cell>
          <cell r="AN119" t="str">
            <v>049</v>
          </cell>
          <cell r="AO119" t="str">
            <v>035</v>
          </cell>
          <cell r="AP119">
            <v>1</v>
          </cell>
          <cell r="AQ119">
            <v>79</v>
          </cell>
          <cell r="AR119">
            <v>944153.73450905399</v>
          </cell>
          <cell r="AS119">
            <v>11951</v>
          </cell>
          <cell r="AT119">
            <v>0</v>
          </cell>
          <cell r="AU119">
            <v>11951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5</v>
          </cell>
          <cell r="V120">
            <v>1.095</v>
          </cell>
          <cell r="W120">
            <v>10</v>
          </cell>
          <cell r="Y120">
            <v>2289.6575924999997</v>
          </cell>
          <cell r="Z120">
            <v>3361.8908999999999</v>
          </cell>
          <cell r="AA120">
            <v>33823.074487163118</v>
          </cell>
          <cell r="AB120">
            <v>5273.0759774999988</v>
          </cell>
          <cell r="AC120">
            <v>1113.8871074913618</v>
          </cell>
          <cell r="AD120">
            <v>2091.9360000000001</v>
          </cell>
          <cell r="AE120">
            <v>1121.7289500000002</v>
          </cell>
          <cell r="AF120">
            <v>594.9682499999999</v>
          </cell>
          <cell r="AG120">
            <v>7373.5646549481717</v>
          </cell>
          <cell r="AH120">
            <v>6432.852499968445</v>
          </cell>
          <cell r="AI120">
            <v>0</v>
          </cell>
          <cell r="AJ120">
            <v>63476.636419571092</v>
          </cell>
          <cell r="AL120">
            <v>420049044</v>
          </cell>
          <cell r="AM120" t="str">
            <v>420</v>
          </cell>
          <cell r="AN120" t="str">
            <v>049</v>
          </cell>
          <cell r="AO120" t="str">
            <v>044</v>
          </cell>
          <cell r="AP120">
            <v>1</v>
          </cell>
          <cell r="AQ120">
            <v>5</v>
          </cell>
          <cell r="AR120">
            <v>63476.636419571092</v>
          </cell>
          <cell r="AS120">
            <v>12695</v>
          </cell>
          <cell r="AT120">
            <v>0</v>
          </cell>
          <cell r="AU120">
            <v>12695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159</v>
          </cell>
          <cell r="V121">
            <v>1.095</v>
          </cell>
          <cell r="W121">
            <v>10</v>
          </cell>
          <cell r="Y121">
            <v>83195.128854374998</v>
          </cell>
          <cell r="Z121">
            <v>120990.21825000001</v>
          </cell>
          <cell r="AA121">
            <v>987955.88660582888</v>
          </cell>
          <cell r="AB121">
            <v>188015.35152562498</v>
          </cell>
          <cell r="AC121">
            <v>34687.783312681509</v>
          </cell>
          <cell r="AD121">
            <v>75483.803999999989</v>
          </cell>
          <cell r="AE121">
            <v>41816.998800000001</v>
          </cell>
          <cell r="AF121">
            <v>23692.723049999993</v>
          </cell>
          <cell r="AG121">
            <v>232851.22719108904</v>
          </cell>
          <cell r="AH121">
            <v>211334.96457429318</v>
          </cell>
          <cell r="AI121">
            <v>0</v>
          </cell>
          <cell r="AJ121">
            <v>2000024.0861638924</v>
          </cell>
          <cell r="AL121">
            <v>420049049</v>
          </cell>
          <cell r="AM121" t="str">
            <v>420</v>
          </cell>
          <cell r="AN121" t="str">
            <v>049</v>
          </cell>
          <cell r="AO121" t="str">
            <v>049</v>
          </cell>
          <cell r="AP121">
            <v>1</v>
          </cell>
          <cell r="AQ121">
            <v>159</v>
          </cell>
          <cell r="AR121">
            <v>2000024.0861638924</v>
          </cell>
          <cell r="AS121">
            <v>12579</v>
          </cell>
          <cell r="AT121">
            <v>0</v>
          </cell>
          <cell r="AU121">
            <v>12579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7</v>
          </cell>
          <cell r="V122">
            <v>1.095</v>
          </cell>
          <cell r="W122">
            <v>10</v>
          </cell>
          <cell r="Y122">
            <v>3644.9403243749994</v>
          </cell>
          <cell r="Z122">
            <v>5229.599549999999</v>
          </cell>
          <cell r="AA122">
            <v>40047.851127105489</v>
          </cell>
          <cell r="AB122">
            <v>8459.1217856250005</v>
          </cell>
          <cell r="AC122">
            <v>1416.8267688680896</v>
          </cell>
          <cell r="AD122">
            <v>3264.6880000000001</v>
          </cell>
          <cell r="AE122">
            <v>1744.9372499999999</v>
          </cell>
          <cell r="AF122">
            <v>1041.2136</v>
          </cell>
          <cell r="AG122">
            <v>9587.5280182085371</v>
          </cell>
          <cell r="AH122">
            <v>8902.3677749747567</v>
          </cell>
          <cell r="AI122">
            <v>0</v>
          </cell>
          <cell r="AJ122">
            <v>83339.074199156879</v>
          </cell>
          <cell r="AL122">
            <v>420049057</v>
          </cell>
          <cell r="AM122" t="str">
            <v>420</v>
          </cell>
          <cell r="AN122" t="str">
            <v>049</v>
          </cell>
          <cell r="AO122" t="str">
            <v>057</v>
          </cell>
          <cell r="AP122">
            <v>1</v>
          </cell>
          <cell r="AQ122">
            <v>7</v>
          </cell>
          <cell r="AR122">
            <v>83339.074199156879</v>
          </cell>
          <cell r="AS122">
            <v>11906</v>
          </cell>
          <cell r="AT122">
            <v>0</v>
          </cell>
          <cell r="AU122">
            <v>11906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1.095</v>
          </cell>
          <cell r="W123">
            <v>1</v>
          </cell>
          <cell r="Y123">
            <v>520.70576062499993</v>
          </cell>
          <cell r="Z123">
            <v>747.08564999999999</v>
          </cell>
          <cell r="AA123">
            <v>3778.907825625</v>
          </cell>
          <cell r="AB123">
            <v>1208.445969375</v>
          </cell>
          <cell r="AC123">
            <v>152.58044812499998</v>
          </cell>
          <cell r="AD123">
            <v>466.38400000000001</v>
          </cell>
          <cell r="AE123">
            <v>249.27674999999999</v>
          </cell>
          <cell r="AF123">
            <v>99.174149999999983</v>
          </cell>
          <cell r="AG123">
            <v>1070.8380037500001</v>
          </cell>
          <cell r="AH123">
            <v>1089.803625</v>
          </cell>
          <cell r="AI123">
            <v>0</v>
          </cell>
          <cell r="AJ123">
            <v>9383.2021825000011</v>
          </cell>
          <cell r="AL123">
            <v>420049067</v>
          </cell>
          <cell r="AM123" t="str">
            <v>420</v>
          </cell>
          <cell r="AN123" t="str">
            <v>049</v>
          </cell>
          <cell r="AO123" t="str">
            <v>067</v>
          </cell>
          <cell r="AP123">
            <v>1</v>
          </cell>
          <cell r="AQ123">
            <v>1</v>
          </cell>
          <cell r="AR123">
            <v>9383.2021825000011</v>
          </cell>
          <cell r="AS123">
            <v>9383</v>
          </cell>
          <cell r="AT123">
            <v>0</v>
          </cell>
          <cell r="AU123">
            <v>9383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31</v>
          </cell>
          <cell r="V124">
            <v>1.095</v>
          </cell>
          <cell r="W124">
            <v>10</v>
          </cell>
          <cell r="Y124">
            <v>16238.687529374998</v>
          </cell>
          <cell r="Z124">
            <v>23329.062599999997</v>
          </cell>
          <cell r="AA124">
            <v>180855.56114609484</v>
          </cell>
          <cell r="AB124">
            <v>36400.507250625007</v>
          </cell>
          <cell r="AC124">
            <v>6491.8999188421749</v>
          </cell>
          <cell r="AD124">
            <v>14568.413999999999</v>
          </cell>
          <cell r="AE124">
            <v>8212.8284999999996</v>
          </cell>
          <cell r="AF124">
            <v>4957.7001</v>
          </cell>
          <cell r="AG124">
            <v>43821.956228053052</v>
          </cell>
          <cell r="AH124">
            <v>40158.238774880097</v>
          </cell>
          <cell r="AI124">
            <v>0</v>
          </cell>
          <cell r="AJ124">
            <v>375034.85604787013</v>
          </cell>
          <cell r="AL124">
            <v>420049093</v>
          </cell>
          <cell r="AM124" t="str">
            <v>420</v>
          </cell>
          <cell r="AN124" t="str">
            <v>049</v>
          </cell>
          <cell r="AO124" t="str">
            <v>093</v>
          </cell>
          <cell r="AP124">
            <v>1</v>
          </cell>
          <cell r="AQ124">
            <v>31</v>
          </cell>
          <cell r="AR124">
            <v>375034.85604787013</v>
          </cell>
          <cell r="AS124">
            <v>12098</v>
          </cell>
          <cell r="AT124">
            <v>0</v>
          </cell>
          <cell r="AU124">
            <v>12098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1.095</v>
          </cell>
          <cell r="W125">
            <v>1</v>
          </cell>
          <cell r="Y125">
            <v>520.70576062499993</v>
          </cell>
          <cell r="Z125">
            <v>747.08564999999999</v>
          </cell>
          <cell r="AA125">
            <v>3367.8119756249998</v>
          </cell>
          <cell r="AB125">
            <v>962.30091937500003</v>
          </cell>
          <cell r="AC125">
            <v>164.00129812500001</v>
          </cell>
          <cell r="AD125">
            <v>466.38400000000001</v>
          </cell>
          <cell r="AE125">
            <v>331.80689999999998</v>
          </cell>
          <cell r="AF125">
            <v>242.96954999999997</v>
          </cell>
          <cell r="AG125">
            <v>1150.87155375</v>
          </cell>
          <cell r="AH125">
            <v>1106.073625</v>
          </cell>
          <cell r="AI125">
            <v>0</v>
          </cell>
          <cell r="AJ125">
            <v>9060.0112325000009</v>
          </cell>
          <cell r="AL125">
            <v>420049149</v>
          </cell>
          <cell r="AM125" t="str">
            <v>420</v>
          </cell>
          <cell r="AN125" t="str">
            <v>049</v>
          </cell>
          <cell r="AO125" t="str">
            <v>149</v>
          </cell>
          <cell r="AP125">
            <v>1</v>
          </cell>
          <cell r="AQ125">
            <v>1</v>
          </cell>
          <cell r="AR125">
            <v>9060.0112325000009</v>
          </cell>
          <cell r="AS125">
            <v>9060</v>
          </cell>
          <cell r="AT125">
            <v>0</v>
          </cell>
          <cell r="AU125">
            <v>9060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1.095</v>
          </cell>
          <cell r="W126">
            <v>1</v>
          </cell>
          <cell r="Y126">
            <v>520.70576062499993</v>
          </cell>
          <cell r="Z126">
            <v>747.08564999999999</v>
          </cell>
          <cell r="AA126">
            <v>3778.8640256249996</v>
          </cell>
          <cell r="AB126">
            <v>1208.445969375</v>
          </cell>
          <cell r="AC126">
            <v>152.60234812499999</v>
          </cell>
          <cell r="AD126">
            <v>466.38400000000001</v>
          </cell>
          <cell r="AE126">
            <v>249.27674999999999</v>
          </cell>
          <cell r="AF126">
            <v>148.7448</v>
          </cell>
          <cell r="AG126">
            <v>1070.8380037500001</v>
          </cell>
          <cell r="AH126">
            <v>1089.843625</v>
          </cell>
          <cell r="AI126">
            <v>0</v>
          </cell>
          <cell r="AJ126">
            <v>9432.7909324999982</v>
          </cell>
          <cell r="AL126">
            <v>420049160</v>
          </cell>
          <cell r="AM126" t="str">
            <v>420</v>
          </cell>
          <cell r="AN126" t="str">
            <v>049</v>
          </cell>
          <cell r="AO126" t="str">
            <v>160</v>
          </cell>
          <cell r="AP126">
            <v>1</v>
          </cell>
          <cell r="AQ126">
            <v>1</v>
          </cell>
          <cell r="AR126">
            <v>9432.7909324999982</v>
          </cell>
          <cell r="AS126">
            <v>9433</v>
          </cell>
          <cell r="AT126">
            <v>0</v>
          </cell>
          <cell r="AU126">
            <v>9433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1.095</v>
          </cell>
          <cell r="W127">
            <v>1</v>
          </cell>
          <cell r="Y127">
            <v>520.70576062499993</v>
          </cell>
          <cell r="Z127">
            <v>747.08564999999999</v>
          </cell>
          <cell r="AA127">
            <v>3778.8640256249996</v>
          </cell>
          <cell r="AB127">
            <v>1208.445969375</v>
          </cell>
          <cell r="AC127">
            <v>152.60234812499999</v>
          </cell>
          <cell r="AD127">
            <v>466.38400000000001</v>
          </cell>
          <cell r="AE127">
            <v>249.27674999999999</v>
          </cell>
          <cell r="AF127">
            <v>148.7448</v>
          </cell>
          <cell r="AG127">
            <v>1070.8380037500001</v>
          </cell>
          <cell r="AH127">
            <v>1089.843625</v>
          </cell>
          <cell r="AI127">
            <v>0</v>
          </cell>
          <cell r="AJ127">
            <v>9432.7909324999982</v>
          </cell>
          <cell r="AL127">
            <v>420049163</v>
          </cell>
          <cell r="AM127" t="str">
            <v>420</v>
          </cell>
          <cell r="AN127" t="str">
            <v>049</v>
          </cell>
          <cell r="AO127" t="str">
            <v>163</v>
          </cell>
          <cell r="AP127">
            <v>1</v>
          </cell>
          <cell r="AQ127">
            <v>1</v>
          </cell>
          <cell r="AR127">
            <v>9432.7909324999982</v>
          </cell>
          <cell r="AS127">
            <v>9433</v>
          </cell>
          <cell r="AT127">
            <v>0</v>
          </cell>
          <cell r="AU127">
            <v>9433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</v>
          </cell>
          <cell r="V128">
            <v>1.095</v>
          </cell>
          <cell r="W128">
            <v>10</v>
          </cell>
          <cell r="Y128">
            <v>3948.5838243749999</v>
          </cell>
          <cell r="Z128">
            <v>5772.5553</v>
          </cell>
          <cell r="AA128">
            <v>51910.253087903358</v>
          </cell>
          <cell r="AB128">
            <v>8329.3861856249987</v>
          </cell>
          <cell r="AC128">
            <v>1828.5951678629067</v>
          </cell>
          <cell r="AD128">
            <v>3601.5980000000004</v>
          </cell>
          <cell r="AE128">
            <v>2189.7481499999999</v>
          </cell>
          <cell r="AF128">
            <v>1348.0763999999999</v>
          </cell>
          <cell r="AG128">
            <v>12162.426212177441</v>
          </cell>
          <cell r="AH128">
            <v>10630.914574955823</v>
          </cell>
          <cell r="AI128">
            <v>0</v>
          </cell>
          <cell r="AJ128">
            <v>101722.13690289953</v>
          </cell>
          <cell r="AL128">
            <v>420049165</v>
          </cell>
          <cell r="AM128" t="str">
            <v>420</v>
          </cell>
          <cell r="AN128" t="str">
            <v>049</v>
          </cell>
          <cell r="AO128" t="str">
            <v>165</v>
          </cell>
          <cell r="AP128">
            <v>1</v>
          </cell>
          <cell r="AQ128">
            <v>8</v>
          </cell>
          <cell r="AR128">
            <v>101722.13690289953</v>
          </cell>
          <cell r="AS128">
            <v>12715</v>
          </cell>
          <cell r="AT128">
            <v>0</v>
          </cell>
          <cell r="AU128">
            <v>12715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14</v>
          </cell>
          <cell r="V129">
            <v>1.095</v>
          </cell>
          <cell r="W129">
            <v>10</v>
          </cell>
          <cell r="Y129">
            <v>6976.0094381249992</v>
          </cell>
          <cell r="Z129">
            <v>10085.661749999999</v>
          </cell>
          <cell r="AA129">
            <v>74219.70014165336</v>
          </cell>
          <cell r="AB129">
            <v>15902.944651874999</v>
          </cell>
          <cell r="AC129">
            <v>2673.0123566129068</v>
          </cell>
          <cell r="AD129">
            <v>6289.3919999999998</v>
          </cell>
          <cell r="AE129">
            <v>3447.7498500000002</v>
          </cell>
          <cell r="AF129">
            <v>2027.8961999999999</v>
          </cell>
          <cell r="AG129">
            <v>18136.971234677439</v>
          </cell>
          <cell r="AH129">
            <v>16894.406324955824</v>
          </cell>
          <cell r="AI129">
            <v>0</v>
          </cell>
          <cell r="AJ129">
            <v>156653.74394789949</v>
          </cell>
          <cell r="AL129">
            <v>420049176</v>
          </cell>
          <cell r="AM129" t="str">
            <v>420</v>
          </cell>
          <cell r="AN129" t="str">
            <v>049</v>
          </cell>
          <cell r="AO129" t="str">
            <v>176</v>
          </cell>
          <cell r="AP129">
            <v>1</v>
          </cell>
          <cell r="AQ129">
            <v>14</v>
          </cell>
          <cell r="AR129">
            <v>156653.74394789949</v>
          </cell>
          <cell r="AS129">
            <v>11190</v>
          </cell>
          <cell r="AT129">
            <v>0</v>
          </cell>
          <cell r="AU129">
            <v>11190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4</v>
          </cell>
          <cell r="V130">
            <v>1.095</v>
          </cell>
          <cell r="W130">
            <v>1</v>
          </cell>
          <cell r="Y130">
            <v>2180.3218425</v>
          </cell>
          <cell r="Z130">
            <v>3158.9655000000002</v>
          </cell>
          <cell r="AA130">
            <v>16309.8492525</v>
          </cell>
          <cell r="AB130">
            <v>5004.4067774999994</v>
          </cell>
          <cell r="AC130">
            <v>659.13689249999982</v>
          </cell>
          <cell r="AD130">
            <v>1976.836</v>
          </cell>
          <cell r="AE130">
            <v>1070.2311</v>
          </cell>
          <cell r="AF130">
            <v>569.78325000000007</v>
          </cell>
          <cell r="AG130">
            <v>4575.8484149999995</v>
          </cell>
          <cell r="AH130">
            <v>4604.1944999999996</v>
          </cell>
          <cell r="AI130">
            <v>0</v>
          </cell>
          <cell r="AJ130">
            <v>40109.573529999994</v>
          </cell>
          <cell r="AL130">
            <v>420049181</v>
          </cell>
          <cell r="AM130" t="str">
            <v>420</v>
          </cell>
          <cell r="AN130" t="str">
            <v>049</v>
          </cell>
          <cell r="AO130" t="str">
            <v>181</v>
          </cell>
          <cell r="AP130">
            <v>1</v>
          </cell>
          <cell r="AQ130">
            <v>4</v>
          </cell>
          <cell r="AR130">
            <v>40109.573529999994</v>
          </cell>
          <cell r="AS130">
            <v>10027</v>
          </cell>
          <cell r="AT130">
            <v>0</v>
          </cell>
          <cell r="AU130">
            <v>10027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2</v>
          </cell>
          <cell r="V131">
            <v>1.095</v>
          </cell>
          <cell r="W131">
            <v>10</v>
          </cell>
          <cell r="Y131">
            <v>1041.4115212499999</v>
          </cell>
          <cell r="Z131">
            <v>1494.1713</v>
          </cell>
          <cell r="AA131">
            <v>14355.629525115244</v>
          </cell>
          <cell r="AB131">
            <v>2416.89193875</v>
          </cell>
          <cell r="AC131">
            <v>479.5098622465448</v>
          </cell>
          <cell r="AD131">
            <v>932.76800000000003</v>
          </cell>
          <cell r="AE131">
            <v>498.55349999999999</v>
          </cell>
          <cell r="AF131">
            <v>297.4896</v>
          </cell>
          <cell r="AG131">
            <v>3187.5070034792689</v>
          </cell>
          <cell r="AH131">
            <v>2816.4184499873782</v>
          </cell>
          <cell r="AI131">
            <v>0</v>
          </cell>
          <cell r="AJ131">
            <v>27520.350700828436</v>
          </cell>
          <cell r="AL131">
            <v>420049207</v>
          </cell>
          <cell r="AM131" t="str">
            <v>420</v>
          </cell>
          <cell r="AN131" t="str">
            <v>049</v>
          </cell>
          <cell r="AO131" t="str">
            <v>207</v>
          </cell>
          <cell r="AP131">
            <v>1</v>
          </cell>
          <cell r="AQ131">
            <v>2</v>
          </cell>
          <cell r="AR131">
            <v>27520.350700828436</v>
          </cell>
          <cell r="AS131">
            <v>13760</v>
          </cell>
          <cell r="AT131">
            <v>0</v>
          </cell>
          <cell r="AU131">
            <v>13760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</v>
          </cell>
          <cell r="V132">
            <v>1.095</v>
          </cell>
          <cell r="W132">
            <v>10</v>
          </cell>
          <cell r="Y132">
            <v>520.70576062499993</v>
          </cell>
          <cell r="Z132">
            <v>747.08564999999999</v>
          </cell>
          <cell r="AA132">
            <v>7177.8147625576221</v>
          </cell>
          <cell r="AB132">
            <v>1208.445969375</v>
          </cell>
          <cell r="AC132">
            <v>239.7549311232724</v>
          </cell>
          <cell r="AD132">
            <v>466.38400000000001</v>
          </cell>
          <cell r="AE132">
            <v>249.27674999999999</v>
          </cell>
          <cell r="AF132">
            <v>148.7448</v>
          </cell>
          <cell r="AG132">
            <v>1593.7535017396344</v>
          </cell>
          <cell r="AH132">
            <v>1408.2092249936891</v>
          </cell>
          <cell r="AI132">
            <v>0</v>
          </cell>
          <cell r="AJ132">
            <v>13760.175350414218</v>
          </cell>
          <cell r="AL132">
            <v>420049243</v>
          </cell>
          <cell r="AM132" t="str">
            <v>420</v>
          </cell>
          <cell r="AN132" t="str">
            <v>049</v>
          </cell>
          <cell r="AO132" t="str">
            <v>243</v>
          </cell>
          <cell r="AP132">
            <v>1</v>
          </cell>
          <cell r="AQ132">
            <v>1</v>
          </cell>
          <cell r="AR132">
            <v>13760.175350414218</v>
          </cell>
          <cell r="AS132">
            <v>13760</v>
          </cell>
          <cell r="AT132">
            <v>0</v>
          </cell>
          <cell r="AU132">
            <v>13760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6</v>
          </cell>
          <cell r="V133">
            <v>1.095</v>
          </cell>
          <cell r="W133">
            <v>3</v>
          </cell>
          <cell r="Y133">
            <v>3124.2345637499998</v>
          </cell>
          <cell r="Z133">
            <v>4482.5138999999999</v>
          </cell>
          <cell r="AA133">
            <v>25421.978640682624</v>
          </cell>
          <cell r="AB133">
            <v>7004.530766249999</v>
          </cell>
          <cell r="AC133">
            <v>1008.0117217482724</v>
          </cell>
          <cell r="AD133">
            <v>2798.3040000000001</v>
          </cell>
          <cell r="AE133">
            <v>1578.19065</v>
          </cell>
          <cell r="AF133">
            <v>937.12290000000007</v>
          </cell>
          <cell r="AG133">
            <v>6991.1850704896333</v>
          </cell>
          <cell r="AH133">
            <v>6851.2173499936898</v>
          </cell>
          <cell r="AI133">
            <v>0</v>
          </cell>
          <cell r="AJ133">
            <v>60197.289562914222</v>
          </cell>
          <cell r="AL133">
            <v>420049244</v>
          </cell>
          <cell r="AM133" t="str">
            <v>420</v>
          </cell>
          <cell r="AN133" t="str">
            <v>049</v>
          </cell>
          <cell r="AO133" t="str">
            <v>244</v>
          </cell>
          <cell r="AP133">
            <v>1</v>
          </cell>
          <cell r="AQ133">
            <v>6</v>
          </cell>
          <cell r="AR133">
            <v>60197.289562914222</v>
          </cell>
          <cell r="AS133">
            <v>10033</v>
          </cell>
          <cell r="AT133">
            <v>0</v>
          </cell>
          <cell r="AU133">
            <v>10033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7</v>
          </cell>
          <cell r="V134">
            <v>1.095</v>
          </cell>
          <cell r="W134">
            <v>1</v>
          </cell>
          <cell r="Y134">
            <v>3644.9403243749994</v>
          </cell>
          <cell r="Z134">
            <v>5229.599549999999</v>
          </cell>
          <cell r="AA134">
            <v>26041.039929374998</v>
          </cell>
          <cell r="AB134">
            <v>8212.9767356249995</v>
          </cell>
          <cell r="AC134">
            <v>1079.5934868750001</v>
          </cell>
          <cell r="AD134">
            <v>3264.6880000000006</v>
          </cell>
          <cell r="AE134">
            <v>1827.4674</v>
          </cell>
          <cell r="AF134">
            <v>1085.8677</v>
          </cell>
          <cell r="AG134">
            <v>7575.8995762500008</v>
          </cell>
          <cell r="AH134">
            <v>7645.0953749999999</v>
          </cell>
          <cell r="AI134">
            <v>0</v>
          </cell>
          <cell r="AJ134">
            <v>65607.168077499999</v>
          </cell>
          <cell r="AL134">
            <v>420049248</v>
          </cell>
          <cell r="AM134" t="str">
            <v>420</v>
          </cell>
          <cell r="AN134" t="str">
            <v>049</v>
          </cell>
          <cell r="AO134" t="str">
            <v>248</v>
          </cell>
          <cell r="AP134">
            <v>1</v>
          </cell>
          <cell r="AQ134">
            <v>7</v>
          </cell>
          <cell r="AR134">
            <v>65607.168077499999</v>
          </cell>
          <cell r="AS134">
            <v>9372</v>
          </cell>
          <cell r="AT134">
            <v>0</v>
          </cell>
          <cell r="AU134">
            <v>9372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2</v>
          </cell>
          <cell r="V135">
            <v>1.095</v>
          </cell>
          <cell r="W135">
            <v>10</v>
          </cell>
          <cell r="Y135">
            <v>1041.4115212499999</v>
          </cell>
          <cell r="Z135">
            <v>1494.1713</v>
          </cell>
          <cell r="AA135">
            <v>14355.673325115245</v>
          </cell>
          <cell r="AB135">
            <v>2416.89193875</v>
          </cell>
          <cell r="AC135">
            <v>479.48796224654473</v>
          </cell>
          <cell r="AD135">
            <v>932.76800000000003</v>
          </cell>
          <cell r="AE135">
            <v>498.55349999999999</v>
          </cell>
          <cell r="AF135">
            <v>247.91895</v>
          </cell>
          <cell r="AG135">
            <v>3187.5070034792689</v>
          </cell>
          <cell r="AH135">
            <v>2816.3784499873782</v>
          </cell>
          <cell r="AI135">
            <v>0</v>
          </cell>
          <cell r="AJ135">
            <v>27470.761950828433</v>
          </cell>
          <cell r="AL135">
            <v>420049274</v>
          </cell>
          <cell r="AM135" t="str">
            <v>420</v>
          </cell>
          <cell r="AN135" t="str">
            <v>049</v>
          </cell>
          <cell r="AO135" t="str">
            <v>274</v>
          </cell>
          <cell r="AP135">
            <v>1</v>
          </cell>
          <cell r="AQ135">
            <v>2</v>
          </cell>
          <cell r="AR135">
            <v>27470.761950828433</v>
          </cell>
          <cell r="AS135">
            <v>13735</v>
          </cell>
          <cell r="AT135">
            <v>0</v>
          </cell>
          <cell r="AU135">
            <v>13735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1.095</v>
          </cell>
          <cell r="W136">
            <v>1</v>
          </cell>
          <cell r="Y136">
            <v>520.70576062499993</v>
          </cell>
          <cell r="Z136">
            <v>747.08564999999999</v>
          </cell>
          <cell r="AA136">
            <v>3778.8640256249996</v>
          </cell>
          <cell r="AB136">
            <v>1208.445969375</v>
          </cell>
          <cell r="AC136">
            <v>152.60234812499999</v>
          </cell>
          <cell r="AD136">
            <v>466.38400000000001</v>
          </cell>
          <cell r="AE136">
            <v>249.27674999999999</v>
          </cell>
          <cell r="AF136">
            <v>148.7448</v>
          </cell>
          <cell r="AG136">
            <v>1070.8380037500001</v>
          </cell>
          <cell r="AH136">
            <v>1089.843625</v>
          </cell>
          <cell r="AI136">
            <v>0</v>
          </cell>
          <cell r="AJ136">
            <v>9432.7909324999982</v>
          </cell>
          <cell r="AL136">
            <v>420049308</v>
          </cell>
          <cell r="AM136" t="str">
            <v>420</v>
          </cell>
          <cell r="AN136" t="str">
            <v>049</v>
          </cell>
          <cell r="AO136" t="str">
            <v>308</v>
          </cell>
          <cell r="AP136">
            <v>1</v>
          </cell>
          <cell r="AQ136">
            <v>1</v>
          </cell>
          <cell r="AR136">
            <v>9432.7909324999982</v>
          </cell>
          <cell r="AS136">
            <v>9433</v>
          </cell>
          <cell r="AT136">
            <v>0</v>
          </cell>
          <cell r="AU136">
            <v>9433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2</v>
          </cell>
          <cell r="V137">
            <v>1.095</v>
          </cell>
          <cell r="W137">
            <v>10</v>
          </cell>
          <cell r="Y137">
            <v>1041.4115212499999</v>
          </cell>
          <cell r="Z137">
            <v>1494.1713</v>
          </cell>
          <cell r="AA137">
            <v>14355.717125115247</v>
          </cell>
          <cell r="AB137">
            <v>2416.89193875</v>
          </cell>
          <cell r="AC137">
            <v>479.46606224654477</v>
          </cell>
          <cell r="AD137">
            <v>932.76800000000003</v>
          </cell>
          <cell r="AE137">
            <v>498.55349999999999</v>
          </cell>
          <cell r="AF137">
            <v>198.34829999999997</v>
          </cell>
          <cell r="AG137">
            <v>3187.5070034792689</v>
          </cell>
          <cell r="AH137">
            <v>2816.3384499873782</v>
          </cell>
          <cell r="AI137">
            <v>0</v>
          </cell>
          <cell r="AJ137">
            <v>27421.173200828438</v>
          </cell>
          <cell r="AL137">
            <v>420049314</v>
          </cell>
          <cell r="AM137" t="str">
            <v>420</v>
          </cell>
          <cell r="AN137" t="str">
            <v>049</v>
          </cell>
          <cell r="AO137" t="str">
            <v>314</v>
          </cell>
          <cell r="AP137">
            <v>1</v>
          </cell>
          <cell r="AQ137">
            <v>2</v>
          </cell>
          <cell r="AR137">
            <v>27421.173200828438</v>
          </cell>
          <cell r="AS137">
            <v>13711</v>
          </cell>
          <cell r="AT137">
            <v>0</v>
          </cell>
          <cell r="AU137">
            <v>13711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5</v>
          </cell>
          <cell r="V138">
            <v>1.095</v>
          </cell>
          <cell r="W138">
            <v>8</v>
          </cell>
          <cell r="Y138">
            <v>2603.5288031249997</v>
          </cell>
          <cell r="Z138">
            <v>3735.4282499999999</v>
          </cell>
          <cell r="AA138">
            <v>25555.609401990248</v>
          </cell>
          <cell r="AB138">
            <v>6042.2298468750005</v>
          </cell>
          <cell r="AC138">
            <v>933.79100662154485</v>
          </cell>
          <cell r="AD138">
            <v>2331.92</v>
          </cell>
          <cell r="AE138">
            <v>1246.38375</v>
          </cell>
          <cell r="AF138">
            <v>694.15335000000005</v>
          </cell>
          <cell r="AG138">
            <v>6378.9970147292688</v>
          </cell>
          <cell r="AH138">
            <v>6073.1093249873784</v>
          </cell>
          <cell r="AI138">
            <v>0</v>
          </cell>
          <cell r="AJ138">
            <v>55595.150748328444</v>
          </cell>
          <cell r="AL138">
            <v>420049347</v>
          </cell>
          <cell r="AM138" t="str">
            <v>420</v>
          </cell>
          <cell r="AN138" t="str">
            <v>049</v>
          </cell>
          <cell r="AO138" t="str">
            <v>347</v>
          </cell>
          <cell r="AP138">
            <v>1</v>
          </cell>
          <cell r="AQ138">
            <v>5</v>
          </cell>
          <cell r="AR138">
            <v>55595.150748328444</v>
          </cell>
          <cell r="AS138">
            <v>11119</v>
          </cell>
          <cell r="AT138">
            <v>0</v>
          </cell>
          <cell r="AU138">
            <v>11119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</v>
          </cell>
          <cell r="V139">
            <v>1</v>
          </cell>
          <cell r="W139">
            <v>10</v>
          </cell>
          <cell r="Y139">
            <v>475.53037499999999</v>
          </cell>
          <cell r="Z139">
            <v>682.27</v>
          </cell>
          <cell r="AA139">
            <v>6555.0819749384682</v>
          </cell>
          <cell r="AB139">
            <v>1103.603625</v>
          </cell>
          <cell r="AC139">
            <v>218.95427499842228</v>
          </cell>
          <cell r="AD139">
            <v>466.38400000000001</v>
          </cell>
          <cell r="AE139">
            <v>227.65</v>
          </cell>
          <cell r="AF139">
            <v>135.84</v>
          </cell>
          <cell r="AG139">
            <v>1455.4826499905337</v>
          </cell>
          <cell r="AH139">
            <v>1408.2092249936891</v>
          </cell>
          <cell r="AI139">
            <v>0</v>
          </cell>
          <cell r="AJ139">
            <v>12729.006124921114</v>
          </cell>
          <cell r="AL139">
            <v>426149009</v>
          </cell>
          <cell r="AM139" t="str">
            <v>426</v>
          </cell>
          <cell r="AN139" t="str">
            <v>149</v>
          </cell>
          <cell r="AO139" t="str">
            <v>009</v>
          </cell>
          <cell r="AP139">
            <v>1</v>
          </cell>
          <cell r="AQ139">
            <v>1</v>
          </cell>
          <cell r="AR139">
            <v>12729.006124921114</v>
          </cell>
          <cell r="AS139">
            <v>12729</v>
          </cell>
          <cell r="AT139">
            <v>0</v>
          </cell>
          <cell r="AU139">
            <v>12729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</v>
          </cell>
          <cell r="V140">
            <v>1</v>
          </cell>
          <cell r="W140">
            <v>1</v>
          </cell>
          <cell r="Y140">
            <v>475.53037499999999</v>
          </cell>
          <cell r="Z140">
            <v>682.27</v>
          </cell>
          <cell r="AA140">
            <v>3075.627375</v>
          </cell>
          <cell r="AB140">
            <v>878.813625</v>
          </cell>
          <cell r="AC140">
            <v>149.772875</v>
          </cell>
          <cell r="AD140">
            <v>466.38400000000001</v>
          </cell>
          <cell r="AE140">
            <v>303.02</v>
          </cell>
          <cell r="AF140">
            <v>221.89</v>
          </cell>
          <cell r="AG140">
            <v>1051.0242499999999</v>
          </cell>
          <cell r="AH140">
            <v>1106.073625</v>
          </cell>
          <cell r="AI140">
            <v>0</v>
          </cell>
          <cell r="AJ140">
            <v>8410.4061249999977</v>
          </cell>
          <cell r="AL140">
            <v>426149079</v>
          </cell>
          <cell r="AM140" t="str">
            <v>426</v>
          </cell>
          <cell r="AN140" t="str">
            <v>149</v>
          </cell>
          <cell r="AO140" t="str">
            <v>079</v>
          </cell>
          <cell r="AP140">
            <v>1</v>
          </cell>
          <cell r="AQ140">
            <v>1</v>
          </cell>
          <cell r="AR140">
            <v>8410.4061249999977</v>
          </cell>
          <cell r="AS140">
            <v>8410</v>
          </cell>
          <cell r="AT140">
            <v>0</v>
          </cell>
          <cell r="AU140">
            <v>8410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K141">
            <v>0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6</v>
          </cell>
          <cell r="V141">
            <v>1</v>
          </cell>
          <cell r="W141">
            <v>10</v>
          </cell>
          <cell r="Y141">
            <v>2700.2718749999995</v>
          </cell>
          <cell r="Z141">
            <v>3986.52</v>
          </cell>
          <cell r="AA141">
            <v>38695.384474630817</v>
          </cell>
          <cell r="AB141">
            <v>5928.4381249999997</v>
          </cell>
          <cell r="AC141">
            <v>1313.4827749905337</v>
          </cell>
          <cell r="AD141">
            <v>2725.4900000000002</v>
          </cell>
          <cell r="AE141">
            <v>1427.73</v>
          </cell>
          <cell r="AF141">
            <v>798.66999999999985</v>
          </cell>
          <cell r="AG141">
            <v>8663.6216499432012</v>
          </cell>
          <cell r="AH141">
            <v>8225.0617249621355</v>
          </cell>
          <cell r="AI141">
            <v>0</v>
          </cell>
          <cell r="AJ141">
            <v>74464.670624526683</v>
          </cell>
          <cell r="AL141">
            <v>426149128</v>
          </cell>
          <cell r="AM141" t="str">
            <v>426</v>
          </cell>
          <cell r="AN141" t="str">
            <v>149</v>
          </cell>
          <cell r="AO141" t="str">
            <v>128</v>
          </cell>
          <cell r="AP141">
            <v>1</v>
          </cell>
          <cell r="AQ141">
            <v>6</v>
          </cell>
          <cell r="AR141">
            <v>74464.670624526683</v>
          </cell>
          <cell r="AS141">
            <v>12411</v>
          </cell>
          <cell r="AT141">
            <v>0</v>
          </cell>
          <cell r="AU141">
            <v>12411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K142">
            <v>0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277</v>
          </cell>
          <cell r="V142">
            <v>1</v>
          </cell>
          <cell r="W142">
            <v>10</v>
          </cell>
          <cell r="Y142">
            <v>137191.87675</v>
          </cell>
          <cell r="Z142">
            <v>201811.25</v>
          </cell>
          <cell r="AA142">
            <v>1546156.2709397245</v>
          </cell>
          <cell r="AB142">
            <v>305828.35525000002</v>
          </cell>
          <cell r="AC142">
            <v>55583.405549736519</v>
          </cell>
          <cell r="AD142">
            <v>138089.26200000002</v>
          </cell>
          <cell r="AE142">
            <v>70889.999999999985</v>
          </cell>
          <cell r="AF142">
            <v>39500.26</v>
          </cell>
          <cell r="AG142">
            <v>372810.75929841906</v>
          </cell>
          <cell r="AH142">
            <v>373301.62044894614</v>
          </cell>
          <cell r="AI142">
            <v>0</v>
          </cell>
          <cell r="AJ142">
            <v>3241163.0602368261</v>
          </cell>
          <cell r="AL142">
            <v>426149149</v>
          </cell>
          <cell r="AM142" t="str">
            <v>426</v>
          </cell>
          <cell r="AN142" t="str">
            <v>149</v>
          </cell>
          <cell r="AO142" t="str">
            <v>149</v>
          </cell>
          <cell r="AP142">
            <v>1</v>
          </cell>
          <cell r="AQ142">
            <v>277</v>
          </cell>
          <cell r="AR142">
            <v>3241163.0602368261</v>
          </cell>
          <cell r="AS142">
            <v>11701</v>
          </cell>
          <cell r="AT142">
            <v>0</v>
          </cell>
          <cell r="AU142">
            <v>11701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13</v>
          </cell>
          <cell r="V143">
            <v>1</v>
          </cell>
          <cell r="W143">
            <v>8</v>
          </cell>
          <cell r="Y143">
            <v>5983.6644999999999</v>
          </cell>
          <cell r="Z143">
            <v>8683.0899999999983</v>
          </cell>
          <cell r="AA143">
            <v>58892.321499692349</v>
          </cell>
          <cell r="AB143">
            <v>13574.343499999999</v>
          </cell>
          <cell r="AC143">
            <v>2178.7814999921111</v>
          </cell>
          <cell r="AD143">
            <v>5933.518</v>
          </cell>
          <cell r="AE143">
            <v>2987.28</v>
          </cell>
          <cell r="AF143">
            <v>1783.4899999999998</v>
          </cell>
          <cell r="AG143">
            <v>14847.632999952668</v>
          </cell>
          <cell r="AH143">
            <v>15378.981499968446</v>
          </cell>
          <cell r="AI143">
            <v>0</v>
          </cell>
          <cell r="AJ143">
            <v>130243.10349960557</v>
          </cell>
          <cell r="AL143">
            <v>426149181</v>
          </cell>
          <cell r="AM143" t="str">
            <v>426</v>
          </cell>
          <cell r="AN143" t="str">
            <v>149</v>
          </cell>
          <cell r="AO143" t="str">
            <v>181</v>
          </cell>
          <cell r="AP143">
            <v>1</v>
          </cell>
          <cell r="AQ143">
            <v>13</v>
          </cell>
          <cell r="AR143">
            <v>130243.10349960557</v>
          </cell>
          <cell r="AS143">
            <v>10019</v>
          </cell>
          <cell r="AT143">
            <v>0</v>
          </cell>
          <cell r="AU143">
            <v>10019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2</v>
          </cell>
          <cell r="V144">
            <v>1</v>
          </cell>
          <cell r="W144">
            <v>10</v>
          </cell>
          <cell r="Y144">
            <v>1039.47075</v>
          </cell>
          <cell r="Z144">
            <v>1519.25</v>
          </cell>
          <cell r="AA144">
            <v>13817.733949876936</v>
          </cell>
          <cell r="AB144">
            <v>2137.12725</v>
          </cell>
          <cell r="AC144">
            <v>492.51854999684451</v>
          </cell>
          <cell r="AD144">
            <v>1043.278</v>
          </cell>
          <cell r="AE144">
            <v>596.96999999999991</v>
          </cell>
          <cell r="AF144">
            <v>379.83000000000004</v>
          </cell>
          <cell r="AG144">
            <v>3249.2752999810673</v>
          </cell>
          <cell r="AH144">
            <v>3075.7584499873783</v>
          </cell>
          <cell r="AI144">
            <v>0</v>
          </cell>
          <cell r="AJ144">
            <v>27351.212249842225</v>
          </cell>
          <cell r="AL144">
            <v>426149211</v>
          </cell>
          <cell r="AM144" t="str">
            <v>426</v>
          </cell>
          <cell r="AN144" t="str">
            <v>149</v>
          </cell>
          <cell r="AO144" t="str">
            <v>211</v>
          </cell>
          <cell r="AP144">
            <v>1</v>
          </cell>
          <cell r="AQ144">
            <v>2</v>
          </cell>
          <cell r="AR144">
            <v>27351.212249842225</v>
          </cell>
          <cell r="AS144">
            <v>13676</v>
          </cell>
          <cell r="AT144">
            <v>0</v>
          </cell>
          <cell r="AU144">
            <v>13676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</v>
          </cell>
          <cell r="V145">
            <v>1</v>
          </cell>
          <cell r="W145">
            <v>10</v>
          </cell>
          <cell r="Y145">
            <v>475.53037499999999</v>
          </cell>
          <cell r="Z145">
            <v>682.27</v>
          </cell>
          <cell r="AA145">
            <v>6179.6919749384688</v>
          </cell>
          <cell r="AB145">
            <v>878.813625</v>
          </cell>
          <cell r="AC145">
            <v>229.36427499842227</v>
          </cell>
          <cell r="AD145">
            <v>466.38400000000001</v>
          </cell>
          <cell r="AE145">
            <v>303.02</v>
          </cell>
          <cell r="AF145">
            <v>221.89</v>
          </cell>
          <cell r="AG145">
            <v>1528.5726499905336</v>
          </cell>
          <cell r="AH145">
            <v>1424.4392249936891</v>
          </cell>
          <cell r="AI145">
            <v>0</v>
          </cell>
          <cell r="AJ145">
            <v>12389.976124921115</v>
          </cell>
          <cell r="AL145">
            <v>426149258</v>
          </cell>
          <cell r="AM145" t="str">
            <v>426</v>
          </cell>
          <cell r="AN145" t="str">
            <v>149</v>
          </cell>
          <cell r="AO145" t="str">
            <v>258</v>
          </cell>
          <cell r="AP145">
            <v>1</v>
          </cell>
          <cell r="AQ145">
            <v>1</v>
          </cell>
          <cell r="AR145">
            <v>12389.976124921115</v>
          </cell>
          <cell r="AS145">
            <v>12390</v>
          </cell>
          <cell r="AT145">
            <v>0</v>
          </cell>
          <cell r="AU145">
            <v>12390</v>
          </cell>
        </row>
        <row r="146">
          <cell r="B146">
            <v>428035035</v>
          </cell>
          <cell r="C146" t="str">
            <v>BROOKE ROSLINDALE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1489</v>
          </cell>
          <cell r="V146">
            <v>1.0780000000000001</v>
          </cell>
          <cell r="W146">
            <v>10</v>
          </cell>
          <cell r="Y146">
            <v>772566.54992824991</v>
          </cell>
          <cell r="Z146">
            <v>1111367.0644999999</v>
          </cell>
          <cell r="AA146">
            <v>8352188.501221328</v>
          </cell>
          <cell r="AB146">
            <v>1644055.9971797501</v>
          </cell>
          <cell r="AC146">
            <v>304400.37038425193</v>
          </cell>
          <cell r="AD146">
            <v>737799.49600000016</v>
          </cell>
          <cell r="AE146">
            <v>426258.99778000009</v>
          </cell>
          <cell r="AF146">
            <v>300367.58136000007</v>
          </cell>
          <cell r="AG146">
            <v>2059627.956739512</v>
          </cell>
          <cell r="AH146">
            <v>1906405.3908198124</v>
          </cell>
          <cell r="AI146">
            <v>0</v>
          </cell>
          <cell r="AJ146">
            <v>17615037.905912902</v>
          </cell>
          <cell r="AL146">
            <v>428035035</v>
          </cell>
          <cell r="AM146" t="str">
            <v>428</v>
          </cell>
          <cell r="AN146" t="str">
            <v>035</v>
          </cell>
          <cell r="AO146" t="str">
            <v>035</v>
          </cell>
          <cell r="AP146">
            <v>1</v>
          </cell>
          <cell r="AQ146">
            <v>1489</v>
          </cell>
          <cell r="AR146">
            <v>17615037.905912902</v>
          </cell>
          <cell r="AS146">
            <v>11830</v>
          </cell>
          <cell r="AT146">
            <v>0</v>
          </cell>
          <cell r="AU146">
            <v>11830</v>
          </cell>
        </row>
        <row r="147">
          <cell r="B147">
            <v>428035044</v>
          </cell>
          <cell r="C147" t="str">
            <v>BROOKE ROSLINDALE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13</v>
          </cell>
          <cell r="V147">
            <v>1.0780000000000001</v>
          </cell>
          <cell r="W147">
            <v>3</v>
          </cell>
          <cell r="Y147">
            <v>6664.0826752500006</v>
          </cell>
          <cell r="Z147">
            <v>9561.3317800000004</v>
          </cell>
          <cell r="AA147">
            <v>53552.673870717335</v>
          </cell>
          <cell r="AB147">
            <v>13907.673760750002</v>
          </cell>
          <cell r="AC147">
            <v>2175.4473086465987</v>
          </cell>
          <cell r="AD147">
            <v>6334.6719999999996</v>
          </cell>
          <cell r="AE147">
            <v>3760.6029999999996</v>
          </cell>
          <cell r="AF147">
            <v>2675.0030999999999</v>
          </cell>
          <cell r="AG147">
            <v>15103.817089879592</v>
          </cell>
          <cell r="AH147">
            <v>14769.728324987378</v>
          </cell>
          <cell r="AI147">
            <v>0</v>
          </cell>
          <cell r="AJ147">
            <v>128505.03291023092</v>
          </cell>
          <cell r="AL147">
            <v>428035044</v>
          </cell>
          <cell r="AM147" t="str">
            <v>428</v>
          </cell>
          <cell r="AN147" t="str">
            <v>035</v>
          </cell>
          <cell r="AO147" t="str">
            <v>044</v>
          </cell>
          <cell r="AP147">
            <v>1</v>
          </cell>
          <cell r="AQ147">
            <v>13</v>
          </cell>
          <cell r="AR147">
            <v>128505.03291023092</v>
          </cell>
          <cell r="AS147">
            <v>9885</v>
          </cell>
          <cell r="AT147">
            <v>0</v>
          </cell>
          <cell r="AU147">
            <v>9885</v>
          </cell>
        </row>
        <row r="148">
          <cell r="B148">
            <v>428035050</v>
          </cell>
          <cell r="C148" t="str">
            <v>BROOKE ROSLINDALE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</v>
          </cell>
          <cell r="V148">
            <v>1.0780000000000001</v>
          </cell>
          <cell r="W148">
            <v>10</v>
          </cell>
          <cell r="Y148">
            <v>512.62174425000001</v>
          </cell>
          <cell r="Z148">
            <v>735.48706000000004</v>
          </cell>
          <cell r="AA148">
            <v>6661.7079489836697</v>
          </cell>
          <cell r="AB148">
            <v>947.36108775000002</v>
          </cell>
          <cell r="AC148">
            <v>247.25468844829922</v>
          </cell>
          <cell r="AD148">
            <v>466.38400000000001</v>
          </cell>
          <cell r="AE148">
            <v>326.65555999999998</v>
          </cell>
          <cell r="AF148">
            <v>239.19741999999999</v>
          </cell>
          <cell r="AG148">
            <v>1647.8013166897954</v>
          </cell>
          <cell r="AH148">
            <v>1424.4392249936891</v>
          </cell>
          <cell r="AI148">
            <v>0</v>
          </cell>
          <cell r="AJ148">
            <v>13208.910051115454</v>
          </cell>
          <cell r="AL148">
            <v>428035050</v>
          </cell>
          <cell r="AM148" t="str">
            <v>428</v>
          </cell>
          <cell r="AN148" t="str">
            <v>035</v>
          </cell>
          <cell r="AO148" t="str">
            <v>050</v>
          </cell>
          <cell r="AP148">
            <v>1</v>
          </cell>
          <cell r="AQ148">
            <v>1</v>
          </cell>
          <cell r="AR148">
            <v>13208.910051115454</v>
          </cell>
          <cell r="AS148">
            <v>13209</v>
          </cell>
          <cell r="AT148">
            <v>0</v>
          </cell>
          <cell r="AU148">
            <v>13209</v>
          </cell>
        </row>
        <row r="149">
          <cell r="B149">
            <v>428035057</v>
          </cell>
          <cell r="C149" t="str">
            <v>BROOKE ROSLINDALE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152</v>
          </cell>
          <cell r="V149">
            <v>1.0780000000000001</v>
          </cell>
          <cell r="W149">
            <v>10</v>
          </cell>
          <cell r="Y149">
            <v>80602.240025999985</v>
          </cell>
          <cell r="Z149">
            <v>116490.41558000002</v>
          </cell>
          <cell r="AA149">
            <v>873635.63458909548</v>
          </cell>
          <cell r="AB149">
            <v>171470.65889799997</v>
          </cell>
          <cell r="AC149">
            <v>32142.087177053738</v>
          </cell>
          <cell r="AD149">
            <v>75904.018000000011</v>
          </cell>
          <cell r="AE149">
            <v>44362.912439999993</v>
          </cell>
          <cell r="AF149">
            <v>29534.375639999998</v>
          </cell>
          <cell r="AG149">
            <v>216681.51255432234</v>
          </cell>
          <cell r="AH149">
            <v>200161.42259945723</v>
          </cell>
          <cell r="AI149">
            <v>0</v>
          </cell>
          <cell r="AJ149">
            <v>1840985.2775039286</v>
          </cell>
          <cell r="AL149">
            <v>428035057</v>
          </cell>
          <cell r="AM149" t="str">
            <v>428</v>
          </cell>
          <cell r="AN149" t="str">
            <v>035</v>
          </cell>
          <cell r="AO149" t="str">
            <v>057</v>
          </cell>
          <cell r="AP149">
            <v>1</v>
          </cell>
          <cell r="AQ149">
            <v>152</v>
          </cell>
          <cell r="AR149">
            <v>1840985.2775039286</v>
          </cell>
          <cell r="AS149">
            <v>12112</v>
          </cell>
          <cell r="AT149">
            <v>0</v>
          </cell>
          <cell r="AU149">
            <v>12112</v>
          </cell>
        </row>
        <row r="150">
          <cell r="B150">
            <v>428035073</v>
          </cell>
          <cell r="C150" t="str">
            <v>BROOKE ROSLINDALE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7</v>
          </cell>
          <cell r="V150">
            <v>1.0780000000000001</v>
          </cell>
          <cell r="W150">
            <v>3</v>
          </cell>
          <cell r="Y150">
            <v>3588.3522097499999</v>
          </cell>
          <cell r="Z150">
            <v>5148.40942</v>
          </cell>
          <cell r="AA150">
            <v>27938.11229048367</v>
          </cell>
          <cell r="AB150">
            <v>7600.8220942500002</v>
          </cell>
          <cell r="AC150">
            <v>1165.0609239482992</v>
          </cell>
          <cell r="AD150">
            <v>3264.6880000000006</v>
          </cell>
          <cell r="AE150">
            <v>1961.59348</v>
          </cell>
          <cell r="AF150">
            <v>1303.3343400000001</v>
          </cell>
          <cell r="AG150">
            <v>8094.4412856897952</v>
          </cell>
          <cell r="AH150">
            <v>7973.5609749936893</v>
          </cell>
          <cell r="AI150">
            <v>0</v>
          </cell>
          <cell r="AJ150">
            <v>68038.375019115469</v>
          </cell>
          <cell r="AL150">
            <v>428035073</v>
          </cell>
          <cell r="AM150" t="str">
            <v>428</v>
          </cell>
          <cell r="AN150" t="str">
            <v>035</v>
          </cell>
          <cell r="AO150" t="str">
            <v>073</v>
          </cell>
          <cell r="AP150">
            <v>1</v>
          </cell>
          <cell r="AQ150">
            <v>7</v>
          </cell>
          <cell r="AR150">
            <v>68038.375019115469</v>
          </cell>
          <cell r="AS150">
            <v>9720</v>
          </cell>
          <cell r="AT150">
            <v>0</v>
          </cell>
          <cell r="AU150">
            <v>9720</v>
          </cell>
        </row>
        <row r="151">
          <cell r="B151">
            <v>428035093</v>
          </cell>
          <cell r="C151" t="str">
            <v>BROOKE ROSLINDALE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4</v>
          </cell>
          <cell r="V151">
            <v>1.0780000000000001</v>
          </cell>
          <cell r="W151">
            <v>10</v>
          </cell>
          <cell r="Y151">
            <v>2050.486977</v>
          </cell>
          <cell r="Z151">
            <v>2941.9482400000002</v>
          </cell>
          <cell r="AA151">
            <v>25506.55077720101</v>
          </cell>
          <cell r="AB151">
            <v>4169.8058709999996</v>
          </cell>
          <cell r="AC151">
            <v>876.37702459489776</v>
          </cell>
          <cell r="AD151">
            <v>2137.2159999999999</v>
          </cell>
          <cell r="AE151">
            <v>1226.9472600000001</v>
          </cell>
          <cell r="AF151">
            <v>1083.6379400000001</v>
          </cell>
          <cell r="AG151">
            <v>5887.9736915693866</v>
          </cell>
          <cell r="AH151">
            <v>5259.461299981067</v>
          </cell>
          <cell r="AI151">
            <v>0</v>
          </cell>
          <cell r="AJ151">
            <v>51140.405081346355</v>
          </cell>
          <cell r="AL151">
            <v>428035093</v>
          </cell>
          <cell r="AM151" t="str">
            <v>428</v>
          </cell>
          <cell r="AN151" t="str">
            <v>035</v>
          </cell>
          <cell r="AO151" t="str">
            <v>093</v>
          </cell>
          <cell r="AP151">
            <v>1</v>
          </cell>
          <cell r="AQ151">
            <v>4</v>
          </cell>
          <cell r="AR151">
            <v>51140.405081346355</v>
          </cell>
          <cell r="AS151">
            <v>12785</v>
          </cell>
          <cell r="AT151">
            <v>0</v>
          </cell>
          <cell r="AU151">
            <v>12785</v>
          </cell>
        </row>
        <row r="152">
          <cell r="B152">
            <v>428035133</v>
          </cell>
          <cell r="C152" t="str">
            <v>BROOKE ROSLINDALE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2</v>
          </cell>
          <cell r="V152">
            <v>1.0780000000000001</v>
          </cell>
          <cell r="W152">
            <v>10</v>
          </cell>
          <cell r="Y152">
            <v>1025.2434885</v>
          </cell>
          <cell r="Z152">
            <v>1470.9741200000001</v>
          </cell>
          <cell r="AA152">
            <v>13728.08631796734</v>
          </cell>
          <cell r="AB152">
            <v>2137.0457955000002</v>
          </cell>
          <cell r="AC152">
            <v>483.28739689659841</v>
          </cell>
          <cell r="AD152">
            <v>932.76800000000003</v>
          </cell>
          <cell r="AE152">
            <v>572.06226000000004</v>
          </cell>
          <cell r="AF152">
            <v>385.63294000000002</v>
          </cell>
          <cell r="AG152">
            <v>3216.8116133795907</v>
          </cell>
          <cell r="AH152">
            <v>2832.6484499873782</v>
          </cell>
          <cell r="AI152">
            <v>0</v>
          </cell>
          <cell r="AJ152">
            <v>26784.560382230902</v>
          </cell>
          <cell r="AL152">
            <v>428035133</v>
          </cell>
          <cell r="AM152" t="str">
            <v>428</v>
          </cell>
          <cell r="AN152" t="str">
            <v>035</v>
          </cell>
          <cell r="AO152" t="str">
            <v>133</v>
          </cell>
          <cell r="AP152">
            <v>1</v>
          </cell>
          <cell r="AQ152">
            <v>2</v>
          </cell>
          <cell r="AR152">
            <v>26784.560382230902</v>
          </cell>
          <cell r="AS152">
            <v>13392</v>
          </cell>
          <cell r="AT152">
            <v>0</v>
          </cell>
          <cell r="AU152">
            <v>13392</v>
          </cell>
        </row>
        <row r="153">
          <cell r="B153">
            <v>428035163</v>
          </cell>
          <cell r="C153" t="str">
            <v>BROOKE ROSLINDALE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10</v>
          </cell>
          <cell r="V153">
            <v>1.0780000000000001</v>
          </cell>
          <cell r="W153">
            <v>4</v>
          </cell>
          <cell r="Y153">
            <v>5126.2174425000003</v>
          </cell>
          <cell r="Z153">
            <v>7354.8706000000002</v>
          </cell>
          <cell r="AA153">
            <v>44260.53795996734</v>
          </cell>
          <cell r="AB153">
            <v>10476.657537500001</v>
          </cell>
          <cell r="AC153">
            <v>1710.8739108965985</v>
          </cell>
          <cell r="AD153">
            <v>5207.2000000000007</v>
          </cell>
          <cell r="AE153">
            <v>3025.9567800000004</v>
          </cell>
          <cell r="AF153">
            <v>2504.1077600000003</v>
          </cell>
          <cell r="AG153">
            <v>11841.88314537959</v>
          </cell>
          <cell r="AH153">
            <v>11402.937449987379</v>
          </cell>
          <cell r="AI153">
            <v>0</v>
          </cell>
          <cell r="AJ153">
            <v>102911.2425862309</v>
          </cell>
          <cell r="AL153">
            <v>428035163</v>
          </cell>
          <cell r="AM153" t="str">
            <v>428</v>
          </cell>
          <cell r="AN153" t="str">
            <v>035</v>
          </cell>
          <cell r="AO153" t="str">
            <v>163</v>
          </cell>
          <cell r="AP153">
            <v>1</v>
          </cell>
          <cell r="AQ153">
            <v>10</v>
          </cell>
          <cell r="AR153">
            <v>102911.2425862309</v>
          </cell>
          <cell r="AS153">
            <v>10291</v>
          </cell>
          <cell r="AT153">
            <v>0</v>
          </cell>
          <cell r="AU153">
            <v>10291</v>
          </cell>
        </row>
        <row r="154">
          <cell r="B154">
            <v>428035165</v>
          </cell>
          <cell r="C154" t="str">
            <v>BROOKE ROSLINDALE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4</v>
          </cell>
          <cell r="V154">
            <v>1.0780000000000001</v>
          </cell>
          <cell r="W154">
            <v>10</v>
          </cell>
          <cell r="Y154">
            <v>2050.486977</v>
          </cell>
          <cell r="Z154">
            <v>2941.9482400000002</v>
          </cell>
          <cell r="AA154">
            <v>25911.221197201012</v>
          </cell>
          <cell r="AB154">
            <v>4412.1294909999997</v>
          </cell>
          <cell r="AC154">
            <v>865.15504459489762</v>
          </cell>
          <cell r="AD154">
            <v>2137.2159999999999</v>
          </cell>
          <cell r="AE154">
            <v>1145.6984000000002</v>
          </cell>
          <cell r="AF154">
            <v>990.8760400000001</v>
          </cell>
          <cell r="AG154">
            <v>5809.1826715693869</v>
          </cell>
          <cell r="AH154">
            <v>5243.2312999810674</v>
          </cell>
          <cell r="AI154">
            <v>0</v>
          </cell>
          <cell r="AJ154">
            <v>51507.145361346367</v>
          </cell>
          <cell r="AL154">
            <v>428035165</v>
          </cell>
          <cell r="AM154" t="str">
            <v>428</v>
          </cell>
          <cell r="AN154" t="str">
            <v>035</v>
          </cell>
          <cell r="AO154" t="str">
            <v>165</v>
          </cell>
          <cell r="AP154">
            <v>1</v>
          </cell>
          <cell r="AQ154">
            <v>4</v>
          </cell>
          <cell r="AR154">
            <v>51507.145361346367</v>
          </cell>
          <cell r="AS154">
            <v>12877</v>
          </cell>
          <cell r="AT154">
            <v>0</v>
          </cell>
          <cell r="AU154">
            <v>12877</v>
          </cell>
        </row>
        <row r="155">
          <cell r="B155">
            <v>428035176</v>
          </cell>
          <cell r="C155" t="str">
            <v>BROOKE ROSLINDALE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</v>
          </cell>
          <cell r="V155">
            <v>1.0780000000000001</v>
          </cell>
          <cell r="W155">
            <v>10</v>
          </cell>
          <cell r="Y155">
            <v>607.9277242500001</v>
          </cell>
          <cell r="Z155">
            <v>902.26444000000004</v>
          </cell>
          <cell r="AA155">
            <v>8233.8092489836708</v>
          </cell>
          <cell r="AB155">
            <v>1356.4620877500001</v>
          </cell>
          <cell r="AC155">
            <v>283.68030844829923</v>
          </cell>
          <cell r="AD155">
            <v>576.89400000000001</v>
          </cell>
          <cell r="AE155">
            <v>316.87810000000002</v>
          </cell>
          <cell r="AF155">
            <v>170.25932</v>
          </cell>
          <cell r="AG155">
            <v>1854.9174566897955</v>
          </cell>
          <cell r="AH155">
            <v>1651.3192249936892</v>
          </cell>
          <cell r="AI155">
            <v>0</v>
          </cell>
          <cell r="AJ155">
            <v>15954.411911115456</v>
          </cell>
          <cell r="AL155">
            <v>428035176</v>
          </cell>
          <cell r="AM155" t="str">
            <v>428</v>
          </cell>
          <cell r="AN155" t="str">
            <v>035</v>
          </cell>
          <cell r="AO155" t="str">
            <v>176</v>
          </cell>
          <cell r="AP155">
            <v>1</v>
          </cell>
          <cell r="AQ155">
            <v>1</v>
          </cell>
          <cell r="AR155">
            <v>15954.411911115456</v>
          </cell>
          <cell r="AS155">
            <v>15954</v>
          </cell>
          <cell r="AT155">
            <v>0</v>
          </cell>
          <cell r="AU155">
            <v>15954</v>
          </cell>
        </row>
        <row r="156">
          <cell r="B156">
            <v>428035189</v>
          </cell>
          <cell r="C156" t="str">
            <v>BROOKE ROSLINDALE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2</v>
          </cell>
          <cell r="V156">
            <v>1.0780000000000001</v>
          </cell>
          <cell r="W156">
            <v>10</v>
          </cell>
          <cell r="Y156">
            <v>1025.2434885</v>
          </cell>
          <cell r="Z156">
            <v>1470.9741200000001</v>
          </cell>
          <cell r="AA156">
            <v>14132.756737967338</v>
          </cell>
          <cell r="AB156">
            <v>2379.3694155000003</v>
          </cell>
          <cell r="AC156">
            <v>472.06541689659844</v>
          </cell>
          <cell r="AD156">
            <v>932.76800000000003</v>
          </cell>
          <cell r="AE156">
            <v>490.81340000000006</v>
          </cell>
          <cell r="AF156">
            <v>292.87104000000005</v>
          </cell>
          <cell r="AG156">
            <v>3138.020593379591</v>
          </cell>
          <cell r="AH156">
            <v>2816.4184499873782</v>
          </cell>
          <cell r="AI156">
            <v>0</v>
          </cell>
          <cell r="AJ156">
            <v>27151.300662230908</v>
          </cell>
          <cell r="AL156">
            <v>428035189</v>
          </cell>
          <cell r="AM156" t="str">
            <v>428</v>
          </cell>
          <cell r="AN156" t="str">
            <v>035</v>
          </cell>
          <cell r="AO156" t="str">
            <v>189</v>
          </cell>
          <cell r="AP156">
            <v>1</v>
          </cell>
          <cell r="AQ156">
            <v>2</v>
          </cell>
          <cell r="AR156">
            <v>27151.300662230908</v>
          </cell>
          <cell r="AS156">
            <v>13576</v>
          </cell>
          <cell r="AT156">
            <v>0</v>
          </cell>
          <cell r="AU156">
            <v>13576</v>
          </cell>
        </row>
        <row r="157">
          <cell r="B157">
            <v>428035220</v>
          </cell>
          <cell r="C157" t="str">
            <v>BROOKE ROSLINDALE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4</v>
          </cell>
          <cell r="V157">
            <v>1.0780000000000001</v>
          </cell>
          <cell r="W157">
            <v>10</v>
          </cell>
          <cell r="Y157">
            <v>2050.486977</v>
          </cell>
          <cell r="Z157">
            <v>2941.9482400000002</v>
          </cell>
          <cell r="AA157">
            <v>25101.880357201007</v>
          </cell>
          <cell r="AB157">
            <v>3927.4822509999999</v>
          </cell>
          <cell r="AC157">
            <v>887.59900459489768</v>
          </cell>
          <cell r="AD157">
            <v>2137.2159999999999</v>
          </cell>
          <cell r="AE157">
            <v>1308.1961200000001</v>
          </cell>
          <cell r="AF157">
            <v>1176.39984</v>
          </cell>
          <cell r="AG157">
            <v>5966.7647115693871</v>
          </cell>
          <cell r="AH157">
            <v>5275.6912999810665</v>
          </cell>
          <cell r="AI157">
            <v>0</v>
          </cell>
          <cell r="AJ157">
            <v>50773.664801346364</v>
          </cell>
          <cell r="AL157">
            <v>428035220</v>
          </cell>
          <cell r="AM157" t="str">
            <v>428</v>
          </cell>
          <cell r="AN157" t="str">
            <v>035</v>
          </cell>
          <cell r="AO157" t="str">
            <v>220</v>
          </cell>
          <cell r="AP157">
            <v>1</v>
          </cell>
          <cell r="AQ157">
            <v>4</v>
          </cell>
          <cell r="AR157">
            <v>50773.664801346364</v>
          </cell>
          <cell r="AS157">
            <v>12693</v>
          </cell>
          <cell r="AT157">
            <v>0</v>
          </cell>
          <cell r="AU157">
            <v>12693</v>
          </cell>
        </row>
        <row r="158">
          <cell r="B158">
            <v>428035229</v>
          </cell>
          <cell r="C158" t="str">
            <v>BROOKE ROSLINDALE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</v>
          </cell>
          <cell r="V158">
            <v>1.0780000000000001</v>
          </cell>
          <cell r="W158">
            <v>10</v>
          </cell>
          <cell r="Y158">
            <v>512.62174425000001</v>
          </cell>
          <cell r="Z158">
            <v>735.48706000000004</v>
          </cell>
          <cell r="AA158">
            <v>7066.3783689836691</v>
          </cell>
          <cell r="AB158">
            <v>1189.6847077500001</v>
          </cell>
          <cell r="AC158">
            <v>236.03270844829922</v>
          </cell>
          <cell r="AD158">
            <v>466.38400000000001</v>
          </cell>
          <cell r="AE158">
            <v>245.40670000000003</v>
          </cell>
          <cell r="AF158">
            <v>146.43552000000003</v>
          </cell>
          <cell r="AG158">
            <v>1569.0102966897955</v>
          </cell>
          <cell r="AH158">
            <v>1408.2092249936891</v>
          </cell>
          <cell r="AI158">
            <v>0</v>
          </cell>
          <cell r="AJ158">
            <v>13575.650331115454</v>
          </cell>
          <cell r="AL158">
            <v>428035229</v>
          </cell>
          <cell r="AM158" t="str">
            <v>428</v>
          </cell>
          <cell r="AN158" t="str">
            <v>035</v>
          </cell>
          <cell r="AO158" t="str">
            <v>229</v>
          </cell>
          <cell r="AP158">
            <v>1</v>
          </cell>
          <cell r="AQ158">
            <v>1</v>
          </cell>
          <cell r="AR158">
            <v>13575.650331115454</v>
          </cell>
          <cell r="AS158">
            <v>13576</v>
          </cell>
          <cell r="AT158">
            <v>0</v>
          </cell>
          <cell r="AU158">
            <v>13576</v>
          </cell>
        </row>
        <row r="159">
          <cell r="B159">
            <v>428035243</v>
          </cell>
          <cell r="C159" t="str">
            <v>BROOKE ROSLINDALE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4</v>
          </cell>
          <cell r="V159">
            <v>1.0780000000000001</v>
          </cell>
          <cell r="W159">
            <v>10</v>
          </cell>
          <cell r="Y159">
            <v>2145.7929570000001</v>
          </cell>
          <cell r="Z159">
            <v>3108.7256200000002</v>
          </cell>
          <cell r="AA159">
            <v>26086.762717201011</v>
          </cell>
          <cell r="AB159">
            <v>4925.5162110000001</v>
          </cell>
          <cell r="AC159">
            <v>905.97890459489781</v>
          </cell>
          <cell r="AD159">
            <v>1976.046</v>
          </cell>
          <cell r="AE159">
            <v>1053.0982000000001</v>
          </cell>
          <cell r="AF159">
            <v>609.56588000000011</v>
          </cell>
          <cell r="AG159">
            <v>6047.1511715693869</v>
          </cell>
          <cell r="AH159">
            <v>5557.5812999810669</v>
          </cell>
          <cell r="AI159">
            <v>0</v>
          </cell>
          <cell r="AJ159">
            <v>52416.218961346371</v>
          </cell>
          <cell r="AL159">
            <v>428035243</v>
          </cell>
          <cell r="AM159" t="str">
            <v>428</v>
          </cell>
          <cell r="AN159" t="str">
            <v>035</v>
          </cell>
          <cell r="AO159" t="str">
            <v>243</v>
          </cell>
          <cell r="AP159">
            <v>1</v>
          </cell>
          <cell r="AQ159">
            <v>4</v>
          </cell>
          <cell r="AR159">
            <v>52416.218961346371</v>
          </cell>
          <cell r="AS159">
            <v>13104</v>
          </cell>
          <cell r="AT159">
            <v>0</v>
          </cell>
          <cell r="AU159">
            <v>13104</v>
          </cell>
        </row>
        <row r="160">
          <cell r="B160">
            <v>428035244</v>
          </cell>
          <cell r="C160" t="str">
            <v>BROOKE ROSLINDALE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14</v>
          </cell>
          <cell r="V160">
            <v>1.0780000000000001</v>
          </cell>
          <cell r="W160">
            <v>8</v>
          </cell>
          <cell r="Y160">
            <v>7272.6895395000001</v>
          </cell>
          <cell r="Z160">
            <v>10464.792799999999</v>
          </cell>
          <cell r="AA160">
            <v>67225.197077168355</v>
          </cell>
          <cell r="AB160">
            <v>15369.618148500002</v>
          </cell>
          <cell r="AC160">
            <v>2638.9194754914961</v>
          </cell>
          <cell r="AD160">
            <v>6640.6760000000013</v>
          </cell>
          <cell r="AE160">
            <v>3995.1758</v>
          </cell>
          <cell r="AF160">
            <v>2533.0628400000005</v>
          </cell>
          <cell r="AG160">
            <v>18041.927056948978</v>
          </cell>
          <cell r="AH160">
            <v>17159.798749968446</v>
          </cell>
          <cell r="AI160">
            <v>0</v>
          </cell>
          <cell r="AJ160">
            <v>151341.85748757728</v>
          </cell>
          <cell r="AL160">
            <v>428035244</v>
          </cell>
          <cell r="AM160" t="str">
            <v>428</v>
          </cell>
          <cell r="AN160" t="str">
            <v>035</v>
          </cell>
          <cell r="AO160" t="str">
            <v>244</v>
          </cell>
          <cell r="AP160">
            <v>1</v>
          </cell>
          <cell r="AQ160">
            <v>14</v>
          </cell>
          <cell r="AR160">
            <v>151341.85748757728</v>
          </cell>
          <cell r="AS160">
            <v>10810</v>
          </cell>
          <cell r="AT160">
            <v>0</v>
          </cell>
          <cell r="AU160">
            <v>10810</v>
          </cell>
        </row>
        <row r="161">
          <cell r="B161">
            <v>428035248</v>
          </cell>
          <cell r="C161" t="str">
            <v>BROOKE ROSLINDALE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22</v>
          </cell>
          <cell r="V161">
            <v>1.0780000000000001</v>
          </cell>
          <cell r="W161">
            <v>10</v>
          </cell>
          <cell r="Y161">
            <v>11468.290333499999</v>
          </cell>
          <cell r="Z161">
            <v>16514.270079999998</v>
          </cell>
          <cell r="AA161">
            <v>128193.08294777137</v>
          </cell>
          <cell r="AB161">
            <v>24810.3529905</v>
          </cell>
          <cell r="AC161">
            <v>4680.1508522761887</v>
          </cell>
          <cell r="AD161">
            <v>10481.468000000001</v>
          </cell>
          <cell r="AE161">
            <v>6110.6322200000004</v>
          </cell>
          <cell r="AF161">
            <v>3869.7612800000002</v>
          </cell>
          <cell r="AG161">
            <v>31523.200585657134</v>
          </cell>
          <cell r="AH161">
            <v>29033.468149911652</v>
          </cell>
          <cell r="AI161">
            <v>0</v>
          </cell>
          <cell r="AJ161">
            <v>266684.67743961635</v>
          </cell>
          <cell r="AL161">
            <v>428035248</v>
          </cell>
          <cell r="AM161" t="str">
            <v>428</v>
          </cell>
          <cell r="AN161" t="str">
            <v>035</v>
          </cell>
          <cell r="AO161" t="str">
            <v>248</v>
          </cell>
          <cell r="AP161">
            <v>1</v>
          </cell>
          <cell r="AQ161">
            <v>22</v>
          </cell>
          <cell r="AR161">
            <v>266684.67743961635</v>
          </cell>
          <cell r="AS161">
            <v>12122</v>
          </cell>
          <cell r="AT161">
            <v>0</v>
          </cell>
          <cell r="AU161">
            <v>12122</v>
          </cell>
        </row>
        <row r="162">
          <cell r="B162">
            <v>428035346</v>
          </cell>
          <cell r="C162" t="str">
            <v>BROOKE ROSLINDALE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</v>
          </cell>
          <cell r="V162">
            <v>1.0780000000000001</v>
          </cell>
          <cell r="W162">
            <v>10</v>
          </cell>
          <cell r="Y162">
            <v>3171.0364454999999</v>
          </cell>
          <cell r="Z162">
            <v>4579.69974</v>
          </cell>
          <cell r="AA162">
            <v>37055.929456434678</v>
          </cell>
          <cell r="AB162">
            <v>6473.6290465000002</v>
          </cell>
          <cell r="AC162">
            <v>1321.4909322931971</v>
          </cell>
          <cell r="AD162">
            <v>3180.4940000000001</v>
          </cell>
          <cell r="AE162">
            <v>1870.4809200000002</v>
          </cell>
          <cell r="AF162">
            <v>1444.2936200000001</v>
          </cell>
          <cell r="AG162">
            <v>8875.8952897591826</v>
          </cell>
          <cell r="AH162">
            <v>8016.8141499747562</v>
          </cell>
          <cell r="AI162">
            <v>0</v>
          </cell>
          <cell r="AJ162">
            <v>75989.763600461811</v>
          </cell>
          <cell r="AL162">
            <v>428035346</v>
          </cell>
          <cell r="AM162" t="str">
            <v>428</v>
          </cell>
          <cell r="AN162" t="str">
            <v>035</v>
          </cell>
          <cell r="AO162" t="str">
            <v>346</v>
          </cell>
          <cell r="AP162">
            <v>1</v>
          </cell>
          <cell r="AQ162">
            <v>6</v>
          </cell>
          <cell r="AR162">
            <v>75989.763600461811</v>
          </cell>
          <cell r="AS162">
            <v>12665</v>
          </cell>
          <cell r="AT162">
            <v>0</v>
          </cell>
          <cell r="AU162">
            <v>12665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7</v>
          </cell>
          <cell r="V163">
            <v>1</v>
          </cell>
          <cell r="W163">
            <v>10</v>
          </cell>
          <cell r="Y163">
            <v>3328.7126249999997</v>
          </cell>
          <cell r="Z163">
            <v>4775.8899999999994</v>
          </cell>
          <cell r="AA163">
            <v>46599.643824569284</v>
          </cell>
          <cell r="AB163">
            <v>6407.7953749999997</v>
          </cell>
          <cell r="AC163">
            <v>1576.5699249889558</v>
          </cell>
          <cell r="AD163">
            <v>3808.0480000000002</v>
          </cell>
          <cell r="AE163">
            <v>2124.06</v>
          </cell>
          <cell r="AF163">
            <v>1960.67</v>
          </cell>
          <cell r="AG163">
            <v>10496.588549933735</v>
          </cell>
          <cell r="AH163">
            <v>9763.6745749558231</v>
          </cell>
          <cell r="AI163">
            <v>0</v>
          </cell>
          <cell r="AJ163">
            <v>90841.652874447784</v>
          </cell>
          <cell r="AL163">
            <v>429163030</v>
          </cell>
          <cell r="AM163" t="str">
            <v>429</v>
          </cell>
          <cell r="AN163" t="str">
            <v>163</v>
          </cell>
          <cell r="AO163" t="str">
            <v>030</v>
          </cell>
          <cell r="AP163">
            <v>1</v>
          </cell>
          <cell r="AQ163">
            <v>7</v>
          </cell>
          <cell r="AR163">
            <v>90841.652874447784</v>
          </cell>
          <cell r="AS163">
            <v>12977</v>
          </cell>
          <cell r="AT163">
            <v>0</v>
          </cell>
          <cell r="AU163">
            <v>12977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2</v>
          </cell>
          <cell r="V164">
            <v>1</v>
          </cell>
          <cell r="W164">
            <v>10</v>
          </cell>
          <cell r="Y164">
            <v>951.06074999999998</v>
          </cell>
          <cell r="Z164">
            <v>1364.54</v>
          </cell>
          <cell r="AA164">
            <v>14950.403949876938</v>
          </cell>
          <cell r="AB164">
            <v>1564.14725</v>
          </cell>
          <cell r="AC164">
            <v>450.56854999684452</v>
          </cell>
          <cell r="AD164">
            <v>1476.1279999999999</v>
          </cell>
          <cell r="AE164">
            <v>759.7</v>
          </cell>
          <cell r="AF164">
            <v>1023.32</v>
          </cell>
          <cell r="AG164">
            <v>2999.9052999810674</v>
          </cell>
          <cell r="AH164">
            <v>2673.9384499873781</v>
          </cell>
          <cell r="AI164">
            <v>0</v>
          </cell>
          <cell r="AJ164">
            <v>28213.712249842232</v>
          </cell>
          <cell r="AL164">
            <v>429163035</v>
          </cell>
          <cell r="AM164" t="str">
            <v>429</v>
          </cell>
          <cell r="AN164" t="str">
            <v>163</v>
          </cell>
          <cell r="AO164" t="str">
            <v>035</v>
          </cell>
          <cell r="AP164">
            <v>1</v>
          </cell>
          <cell r="AQ164">
            <v>2</v>
          </cell>
          <cell r="AR164">
            <v>28213.712249842232</v>
          </cell>
          <cell r="AS164">
            <v>14107</v>
          </cell>
          <cell r="AT164">
            <v>0</v>
          </cell>
          <cell r="AU164">
            <v>14107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</v>
          </cell>
          <cell r="V165">
            <v>1</v>
          </cell>
          <cell r="W165">
            <v>10</v>
          </cell>
          <cell r="Y165">
            <v>568.77037499999994</v>
          </cell>
          <cell r="Z165">
            <v>845.43999999999994</v>
          </cell>
          <cell r="AA165">
            <v>7321.911974938469</v>
          </cell>
          <cell r="AB165">
            <v>1041.9836250000001</v>
          </cell>
          <cell r="AC165">
            <v>275.98427499842228</v>
          </cell>
          <cell r="AD165">
            <v>582.93399999999997</v>
          </cell>
          <cell r="AE165">
            <v>372.95</v>
          </cell>
          <cell r="AF165">
            <v>245.2</v>
          </cell>
          <cell r="AG165">
            <v>1808.3026499905336</v>
          </cell>
          <cell r="AH165">
            <v>1680.8592249936892</v>
          </cell>
          <cell r="AI165">
            <v>0</v>
          </cell>
          <cell r="AJ165">
            <v>14744.336124921116</v>
          </cell>
          <cell r="AL165">
            <v>429163057</v>
          </cell>
          <cell r="AM165" t="str">
            <v>429</v>
          </cell>
          <cell r="AN165" t="str">
            <v>163</v>
          </cell>
          <cell r="AO165" t="str">
            <v>057</v>
          </cell>
          <cell r="AP165">
            <v>1</v>
          </cell>
          <cell r="AQ165">
            <v>1</v>
          </cell>
          <cell r="AR165">
            <v>14744.336124921116</v>
          </cell>
          <cell r="AS165">
            <v>14744</v>
          </cell>
          <cell r="AT165">
            <v>0</v>
          </cell>
          <cell r="AU165">
            <v>14744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1</v>
          </cell>
          <cell r="W166">
            <v>1</v>
          </cell>
          <cell r="Y166">
            <v>475.53037499999999</v>
          </cell>
          <cell r="Z166">
            <v>682.27</v>
          </cell>
          <cell r="AA166">
            <v>4371.1373750000002</v>
          </cell>
          <cell r="AB166">
            <v>782.07362499999999</v>
          </cell>
          <cell r="AC166">
            <v>145.69287499999999</v>
          </cell>
          <cell r="AD166">
            <v>738.06399999999996</v>
          </cell>
          <cell r="AE166">
            <v>379.85</v>
          </cell>
          <cell r="AF166">
            <v>511.66</v>
          </cell>
          <cell r="AG166">
            <v>1022.40425</v>
          </cell>
          <cell r="AH166">
            <v>1018.603625</v>
          </cell>
          <cell r="AI166">
            <v>0</v>
          </cell>
          <cell r="AJ166">
            <v>10127.286125000001</v>
          </cell>
          <cell r="AL166">
            <v>429163149</v>
          </cell>
          <cell r="AM166" t="str">
            <v>429</v>
          </cell>
          <cell r="AN166" t="str">
            <v>163</v>
          </cell>
          <cell r="AO166" t="str">
            <v>149</v>
          </cell>
          <cell r="AP166">
            <v>1</v>
          </cell>
          <cell r="AQ166">
            <v>1</v>
          </cell>
          <cell r="AR166">
            <v>10127.286125000001</v>
          </cell>
          <cell r="AS166">
            <v>10127</v>
          </cell>
          <cell r="AT166">
            <v>0</v>
          </cell>
          <cell r="AU166">
            <v>10127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1277</v>
          </cell>
          <cell r="V167">
            <v>1</v>
          </cell>
          <cell r="W167">
            <v>10</v>
          </cell>
          <cell r="Y167">
            <v>638525.448875</v>
          </cell>
          <cell r="Z167">
            <v>925985.42999999982</v>
          </cell>
          <cell r="AA167">
            <v>7454339.1568279285</v>
          </cell>
          <cell r="AB167">
            <v>1239633.449125</v>
          </cell>
          <cell r="AC167">
            <v>260975.18237379304</v>
          </cell>
          <cell r="AD167">
            <v>758549.02800000017</v>
          </cell>
          <cell r="AE167">
            <v>409643.75000000006</v>
          </cell>
          <cell r="AF167">
            <v>376955.26000000007</v>
          </cell>
          <cell r="AG167">
            <v>1753532.3132427586</v>
          </cell>
          <cell r="AH167">
            <v>1694403.903120172</v>
          </cell>
          <cell r="AI167">
            <v>0</v>
          </cell>
          <cell r="AJ167">
            <v>15512542.921564654</v>
          </cell>
          <cell r="AL167">
            <v>429163163</v>
          </cell>
          <cell r="AM167" t="str">
            <v>429</v>
          </cell>
          <cell r="AN167" t="str">
            <v>163</v>
          </cell>
          <cell r="AO167" t="str">
            <v>163</v>
          </cell>
          <cell r="AP167">
            <v>1</v>
          </cell>
          <cell r="AQ167">
            <v>1277</v>
          </cell>
          <cell r="AR167">
            <v>15512542.921564654</v>
          </cell>
          <cell r="AS167">
            <v>12148</v>
          </cell>
          <cell r="AT167">
            <v>0</v>
          </cell>
          <cell r="AU167">
            <v>12148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2</v>
          </cell>
          <cell r="V168">
            <v>1</v>
          </cell>
          <cell r="W168">
            <v>10</v>
          </cell>
          <cell r="Y168">
            <v>951.06074999999998</v>
          </cell>
          <cell r="Z168">
            <v>1364.54</v>
          </cell>
          <cell r="AA168">
            <v>11846.339349938469</v>
          </cell>
          <cell r="AB168">
            <v>1564.14725</v>
          </cell>
          <cell r="AC168">
            <v>370.97714999842225</v>
          </cell>
          <cell r="AD168">
            <v>1476.1279999999999</v>
          </cell>
          <cell r="AE168">
            <v>759.7</v>
          </cell>
          <cell r="AF168">
            <v>1023.32</v>
          </cell>
          <cell r="AG168">
            <v>2522.3568999905337</v>
          </cell>
          <cell r="AH168">
            <v>2355.572849993689</v>
          </cell>
          <cell r="AI168">
            <v>0</v>
          </cell>
          <cell r="AJ168">
            <v>24234.142249921111</v>
          </cell>
          <cell r="AL168">
            <v>429163164</v>
          </cell>
          <cell r="AM168" t="str">
            <v>429</v>
          </cell>
          <cell r="AN168" t="str">
            <v>163</v>
          </cell>
          <cell r="AO168" t="str">
            <v>164</v>
          </cell>
          <cell r="AP168">
            <v>1</v>
          </cell>
          <cell r="AQ168">
            <v>2</v>
          </cell>
          <cell r="AR168">
            <v>24234.142249921111</v>
          </cell>
          <cell r="AS168">
            <v>12117</v>
          </cell>
          <cell r="AT168">
            <v>0</v>
          </cell>
          <cell r="AU168">
            <v>12117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1</v>
          </cell>
          <cell r="W169">
            <v>1</v>
          </cell>
          <cell r="Y169">
            <v>951.06074999999998</v>
          </cell>
          <cell r="Z169">
            <v>1364.54</v>
          </cell>
          <cell r="AA169">
            <v>7446.7647500000003</v>
          </cell>
          <cell r="AB169">
            <v>1660.88725</v>
          </cell>
          <cell r="AC169">
            <v>295.46575000000001</v>
          </cell>
          <cell r="AD169">
            <v>1204.4479999999999</v>
          </cell>
          <cell r="AE169">
            <v>682.87</v>
          </cell>
          <cell r="AF169">
            <v>733.55</v>
          </cell>
          <cell r="AG169">
            <v>2073.4285</v>
          </cell>
          <cell r="AH169">
            <v>2124.6772499999997</v>
          </cell>
          <cell r="AI169">
            <v>0</v>
          </cell>
          <cell r="AJ169">
            <v>18537.69225</v>
          </cell>
          <cell r="AL169">
            <v>429163168</v>
          </cell>
          <cell r="AM169" t="str">
            <v>429</v>
          </cell>
          <cell r="AN169" t="str">
            <v>163</v>
          </cell>
          <cell r="AO169" t="str">
            <v>168</v>
          </cell>
          <cell r="AP169">
            <v>1</v>
          </cell>
          <cell r="AQ169">
            <v>2</v>
          </cell>
          <cell r="AR169">
            <v>18537.69225</v>
          </cell>
          <cell r="AS169">
            <v>9269</v>
          </cell>
          <cell r="AT169">
            <v>0</v>
          </cell>
          <cell r="AU169">
            <v>9269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2</v>
          </cell>
          <cell r="V170">
            <v>1</v>
          </cell>
          <cell r="W170">
            <v>10</v>
          </cell>
          <cell r="Y170">
            <v>1039.47075</v>
          </cell>
          <cell r="Z170">
            <v>1519.25</v>
          </cell>
          <cell r="AA170">
            <v>12009.179349938469</v>
          </cell>
          <cell r="AB170">
            <v>2040.38725</v>
          </cell>
          <cell r="AC170">
            <v>408.84714999842225</v>
          </cell>
          <cell r="AD170">
            <v>1314.9579999999999</v>
          </cell>
          <cell r="AE170">
            <v>673.8</v>
          </cell>
          <cell r="AF170">
            <v>669.6</v>
          </cell>
          <cell r="AG170">
            <v>2743.1068999905337</v>
          </cell>
          <cell r="AH170">
            <v>2669.9228499936894</v>
          </cell>
          <cell r="AI170">
            <v>0</v>
          </cell>
          <cell r="AJ170">
            <v>25088.522249921112</v>
          </cell>
          <cell r="AL170">
            <v>429163176</v>
          </cell>
          <cell r="AM170" t="str">
            <v>429</v>
          </cell>
          <cell r="AN170" t="str">
            <v>163</v>
          </cell>
          <cell r="AO170" t="str">
            <v>176</v>
          </cell>
          <cell r="AP170">
            <v>1</v>
          </cell>
          <cell r="AQ170">
            <v>2</v>
          </cell>
          <cell r="AR170">
            <v>25088.522249921112</v>
          </cell>
          <cell r="AS170">
            <v>12544</v>
          </cell>
          <cell r="AT170">
            <v>0</v>
          </cell>
          <cell r="AU170">
            <v>12544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11</v>
          </cell>
          <cell r="V171">
            <v>1</v>
          </cell>
          <cell r="W171">
            <v>10</v>
          </cell>
          <cell r="Y171">
            <v>5299.9441249999991</v>
          </cell>
          <cell r="Z171">
            <v>7625.9099999999989</v>
          </cell>
          <cell r="AA171">
            <v>70594.182524446223</v>
          </cell>
          <cell r="AB171">
            <v>10203.349875</v>
          </cell>
          <cell r="AC171">
            <v>2336.3142249858001</v>
          </cell>
          <cell r="AD171">
            <v>6575.0040000000008</v>
          </cell>
          <cell r="AE171">
            <v>3467.72</v>
          </cell>
          <cell r="AF171">
            <v>3517.4500000000003</v>
          </cell>
          <cell r="AG171">
            <v>15631.062349914802</v>
          </cell>
          <cell r="AH171">
            <v>14719.830274943202</v>
          </cell>
          <cell r="AI171">
            <v>0</v>
          </cell>
          <cell r="AJ171">
            <v>139970.76737429004</v>
          </cell>
          <cell r="AL171">
            <v>429163229</v>
          </cell>
          <cell r="AM171" t="str">
            <v>429</v>
          </cell>
          <cell r="AN171" t="str">
            <v>163</v>
          </cell>
          <cell r="AO171" t="str">
            <v>229</v>
          </cell>
          <cell r="AP171">
            <v>1</v>
          </cell>
          <cell r="AQ171">
            <v>11</v>
          </cell>
          <cell r="AR171">
            <v>139970.76737429004</v>
          </cell>
          <cell r="AS171">
            <v>12725</v>
          </cell>
          <cell r="AT171">
            <v>0</v>
          </cell>
          <cell r="AU171">
            <v>12725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4</v>
          </cell>
          <cell r="V172">
            <v>1</v>
          </cell>
          <cell r="W172">
            <v>10</v>
          </cell>
          <cell r="Y172">
            <v>1995.3615</v>
          </cell>
          <cell r="Z172">
            <v>2892.25</v>
          </cell>
          <cell r="AA172">
            <v>20948.368699876937</v>
          </cell>
          <cell r="AB172">
            <v>3581.6844999999998</v>
          </cell>
          <cell r="AC172">
            <v>800.81429999684451</v>
          </cell>
          <cell r="AD172">
            <v>2253.7660000000001</v>
          </cell>
          <cell r="AE172">
            <v>1358.84</v>
          </cell>
          <cell r="AF172">
            <v>1200.6399999999999</v>
          </cell>
          <cell r="AG172">
            <v>5410.3037999810676</v>
          </cell>
          <cell r="AH172">
            <v>5229.975699987378</v>
          </cell>
          <cell r="AI172">
            <v>0</v>
          </cell>
          <cell r="AJ172">
            <v>45672.004499842224</v>
          </cell>
          <cell r="AL172">
            <v>429163248</v>
          </cell>
          <cell r="AM172" t="str">
            <v>429</v>
          </cell>
          <cell r="AN172" t="str">
            <v>163</v>
          </cell>
          <cell r="AO172" t="str">
            <v>248</v>
          </cell>
          <cell r="AP172">
            <v>1</v>
          </cell>
          <cell r="AQ172">
            <v>4</v>
          </cell>
          <cell r="AR172">
            <v>45672.004499842224</v>
          </cell>
          <cell r="AS172">
            <v>11418</v>
          </cell>
          <cell r="AT172">
            <v>0</v>
          </cell>
          <cell r="AU172">
            <v>11418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11</v>
          </cell>
          <cell r="V173">
            <v>1</v>
          </cell>
          <cell r="W173">
            <v>10</v>
          </cell>
          <cell r="Y173">
            <v>5598.9641249999995</v>
          </cell>
          <cell r="Z173">
            <v>8149.19</v>
          </cell>
          <cell r="AA173">
            <v>74426.552524446219</v>
          </cell>
          <cell r="AB173">
            <v>9955.519875</v>
          </cell>
          <cell r="AC173">
            <v>2512.9942249858004</v>
          </cell>
          <cell r="AD173">
            <v>7220.4639999999999</v>
          </cell>
          <cell r="AE173">
            <v>3994.9200000000005</v>
          </cell>
          <cell r="AF173">
            <v>4185.3900000000003</v>
          </cell>
          <cell r="AG173">
            <v>16718.802349914804</v>
          </cell>
          <cell r="AH173">
            <v>15503.420274943204</v>
          </cell>
          <cell r="AI173">
            <v>0</v>
          </cell>
          <cell r="AJ173">
            <v>148266.21737429002</v>
          </cell>
          <cell r="AL173">
            <v>429163258</v>
          </cell>
          <cell r="AM173" t="str">
            <v>429</v>
          </cell>
          <cell r="AN173" t="str">
            <v>163</v>
          </cell>
          <cell r="AO173" t="str">
            <v>258</v>
          </cell>
          <cell r="AP173">
            <v>1</v>
          </cell>
          <cell r="AQ173">
            <v>11</v>
          </cell>
          <cell r="AR173">
            <v>148266.21737429002</v>
          </cell>
          <cell r="AS173">
            <v>13479</v>
          </cell>
          <cell r="AT173">
            <v>0</v>
          </cell>
          <cell r="AU173">
            <v>13479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8</v>
          </cell>
          <cell r="V174">
            <v>1</v>
          </cell>
          <cell r="W174">
            <v>8</v>
          </cell>
          <cell r="Y174">
            <v>3892.6529999999998</v>
          </cell>
          <cell r="Z174">
            <v>5612.87</v>
          </cell>
          <cell r="AA174">
            <v>41121.182799815404</v>
          </cell>
          <cell r="AB174">
            <v>7472.6289999999999</v>
          </cell>
          <cell r="AC174">
            <v>1428.807199995267</v>
          </cell>
          <cell r="AD174">
            <v>4928.3019999999997</v>
          </cell>
          <cell r="AE174">
            <v>2571.67</v>
          </cell>
          <cell r="AF174">
            <v>2698.15</v>
          </cell>
          <cell r="AG174">
            <v>9743.5091999715987</v>
          </cell>
          <cell r="AH174">
            <v>9629.0257999810674</v>
          </cell>
          <cell r="AI174">
            <v>0</v>
          </cell>
          <cell r="AJ174">
            <v>89098.798999763327</v>
          </cell>
          <cell r="AL174">
            <v>429163262</v>
          </cell>
          <cell r="AM174" t="str">
            <v>429</v>
          </cell>
          <cell r="AN174" t="str">
            <v>163</v>
          </cell>
          <cell r="AO174" t="str">
            <v>262</v>
          </cell>
          <cell r="AP174">
            <v>1</v>
          </cell>
          <cell r="AQ174">
            <v>8</v>
          </cell>
          <cell r="AR174">
            <v>89098.798999763327</v>
          </cell>
          <cell r="AS174">
            <v>11137</v>
          </cell>
          <cell r="AT174">
            <v>0</v>
          </cell>
          <cell r="AU174">
            <v>11137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8</v>
          </cell>
          <cell r="V175">
            <v>1</v>
          </cell>
          <cell r="W175">
            <v>5</v>
          </cell>
          <cell r="Y175">
            <v>3892.6529999999998</v>
          </cell>
          <cell r="Z175">
            <v>5612.87</v>
          </cell>
          <cell r="AA175">
            <v>34925.90819987694</v>
          </cell>
          <cell r="AB175">
            <v>7441.3189999999995</v>
          </cell>
          <cell r="AC175">
            <v>1364.5857999968446</v>
          </cell>
          <cell r="AD175">
            <v>4384.942</v>
          </cell>
          <cell r="AE175">
            <v>2493.38</v>
          </cell>
          <cell r="AF175">
            <v>2204.66</v>
          </cell>
          <cell r="AG175">
            <v>9377.0907999810679</v>
          </cell>
          <cell r="AH175">
            <v>9489.0301999873773</v>
          </cell>
          <cell r="AI175">
            <v>0</v>
          </cell>
          <cell r="AJ175">
            <v>81186.438999842241</v>
          </cell>
          <cell r="AL175">
            <v>429163291</v>
          </cell>
          <cell r="AM175" t="str">
            <v>429</v>
          </cell>
          <cell r="AN175" t="str">
            <v>163</v>
          </cell>
          <cell r="AO175" t="str">
            <v>291</v>
          </cell>
          <cell r="AP175">
            <v>1</v>
          </cell>
          <cell r="AQ175">
            <v>8</v>
          </cell>
          <cell r="AR175">
            <v>81186.438999842241</v>
          </cell>
          <cell r="AS175">
            <v>10148</v>
          </cell>
          <cell r="AT175">
            <v>0</v>
          </cell>
          <cell r="AU175">
            <v>10148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1</v>
          </cell>
          <cell r="V176">
            <v>1.0549999999999999</v>
          </cell>
          <cell r="W176">
            <v>1</v>
          </cell>
          <cell r="Y176">
            <v>501.68454562499994</v>
          </cell>
          <cell r="Z176">
            <v>719.79484999999988</v>
          </cell>
          <cell r="AA176">
            <v>4611.5499306250003</v>
          </cell>
          <cell r="AB176">
            <v>825.08767437499989</v>
          </cell>
          <cell r="AC176">
            <v>153.70598312499999</v>
          </cell>
          <cell r="AD176">
            <v>738.06399999999996</v>
          </cell>
          <cell r="AE176">
            <v>400.74175000000002</v>
          </cell>
          <cell r="AF176">
            <v>539.80129999999997</v>
          </cell>
          <cell r="AG176">
            <v>1078.63648375</v>
          </cell>
          <cell r="AH176">
            <v>1018.603625</v>
          </cell>
          <cell r="AI176">
            <v>0</v>
          </cell>
          <cell r="AJ176">
            <v>10587.670142499999</v>
          </cell>
          <cell r="AL176">
            <v>430170009</v>
          </cell>
          <cell r="AM176" t="str">
            <v>430</v>
          </cell>
          <cell r="AN176" t="str">
            <v>170</v>
          </cell>
          <cell r="AO176" t="str">
            <v>009</v>
          </cell>
          <cell r="AP176">
            <v>1</v>
          </cell>
          <cell r="AQ176">
            <v>1</v>
          </cell>
          <cell r="AR176">
            <v>10587.670142499999</v>
          </cell>
          <cell r="AS176">
            <v>10588</v>
          </cell>
          <cell r="AT176">
            <v>0</v>
          </cell>
          <cell r="AU176">
            <v>10588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13</v>
          </cell>
          <cell r="V177">
            <v>1.0549999999999999</v>
          </cell>
          <cell r="W177">
            <v>1</v>
          </cell>
          <cell r="Y177">
            <v>6594.8101431249988</v>
          </cell>
          <cell r="Z177">
            <v>9484.9247500000001</v>
          </cell>
          <cell r="AA177">
            <v>63821.803501060087</v>
          </cell>
          <cell r="AB177">
            <v>10853.731466875</v>
          </cell>
          <cell r="AC177">
            <v>2111.0009576233356</v>
          </cell>
          <cell r="AD177">
            <v>9681.2119999999995</v>
          </cell>
          <cell r="AE177">
            <v>5264.3234000000002</v>
          </cell>
          <cell r="AF177">
            <v>7035.6472999999996</v>
          </cell>
          <cell r="AG177">
            <v>14699.234450740014</v>
          </cell>
          <cell r="AH177">
            <v>13721.452724993691</v>
          </cell>
          <cell r="AI177">
            <v>0</v>
          </cell>
          <cell r="AJ177">
            <v>143268.14069441712</v>
          </cell>
          <cell r="AL177">
            <v>430170014</v>
          </cell>
          <cell r="AM177" t="str">
            <v>430</v>
          </cell>
          <cell r="AN177" t="str">
            <v>170</v>
          </cell>
          <cell r="AO177" t="str">
            <v>014</v>
          </cell>
          <cell r="AP177">
            <v>1</v>
          </cell>
          <cell r="AQ177">
            <v>13</v>
          </cell>
          <cell r="AR177">
            <v>143268.14069441712</v>
          </cell>
          <cell r="AS177">
            <v>11021</v>
          </cell>
          <cell r="AT177">
            <v>0</v>
          </cell>
          <cell r="AU177">
            <v>11021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1</v>
          </cell>
          <cell r="V178">
            <v>1.0549999999999999</v>
          </cell>
          <cell r="W178">
            <v>1</v>
          </cell>
          <cell r="Y178">
            <v>574.59559562499987</v>
          </cell>
          <cell r="Z178">
            <v>847.38654999999994</v>
          </cell>
          <cell r="AA178">
            <v>5504.6601806250001</v>
          </cell>
          <cell r="AB178">
            <v>952.67937437499995</v>
          </cell>
          <cell r="AC178">
            <v>190.15623312499994</v>
          </cell>
          <cell r="AD178">
            <v>824.44399999999996</v>
          </cell>
          <cell r="AE178">
            <v>455.42239999999998</v>
          </cell>
          <cell r="AF178">
            <v>558.0317</v>
          </cell>
          <cell r="AG178">
            <v>1297.3590837499999</v>
          </cell>
          <cell r="AH178">
            <v>1208.6436249999999</v>
          </cell>
          <cell r="AI178">
            <v>0</v>
          </cell>
          <cell r="AJ178">
            <v>12413.378742499999</v>
          </cell>
          <cell r="AL178">
            <v>430170025</v>
          </cell>
          <cell r="AM178" t="str">
            <v>430</v>
          </cell>
          <cell r="AN178" t="str">
            <v>170</v>
          </cell>
          <cell r="AO178" t="str">
            <v>025</v>
          </cell>
          <cell r="AP178">
            <v>1</v>
          </cell>
          <cell r="AQ178">
            <v>1</v>
          </cell>
          <cell r="AR178">
            <v>12413.378742499999</v>
          </cell>
          <cell r="AS178">
            <v>12413</v>
          </cell>
          <cell r="AT178">
            <v>0</v>
          </cell>
          <cell r="AU178">
            <v>12413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1</v>
          </cell>
          <cell r="V179">
            <v>1.0549999999999999</v>
          </cell>
          <cell r="W179">
            <v>1</v>
          </cell>
          <cell r="Y179">
            <v>501.68454562499994</v>
          </cell>
          <cell r="Z179">
            <v>719.79484999999988</v>
          </cell>
          <cell r="AA179">
            <v>4611.5499306250003</v>
          </cell>
          <cell r="AB179">
            <v>825.08767437499989</v>
          </cell>
          <cell r="AC179">
            <v>153.70598312499999</v>
          </cell>
          <cell r="AD179">
            <v>738.06399999999996</v>
          </cell>
          <cell r="AE179">
            <v>400.74175000000002</v>
          </cell>
          <cell r="AF179">
            <v>539.80129999999997</v>
          </cell>
          <cell r="AG179">
            <v>1078.63648375</v>
          </cell>
          <cell r="AH179">
            <v>1018.603625</v>
          </cell>
          <cell r="AI179">
            <v>0</v>
          </cell>
          <cell r="AJ179">
            <v>10587.670142499999</v>
          </cell>
          <cell r="AL179">
            <v>430170031</v>
          </cell>
          <cell r="AM179" t="str">
            <v>430</v>
          </cell>
          <cell r="AN179" t="str">
            <v>170</v>
          </cell>
          <cell r="AO179" t="str">
            <v>031</v>
          </cell>
          <cell r="AP179">
            <v>1</v>
          </cell>
          <cell r="AQ179">
            <v>1</v>
          </cell>
          <cell r="AR179">
            <v>10587.670142499999</v>
          </cell>
          <cell r="AS179">
            <v>10588</v>
          </cell>
          <cell r="AT179">
            <v>0</v>
          </cell>
          <cell r="AU179">
            <v>10588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60</v>
          </cell>
          <cell r="V180">
            <v>1.0549999999999999</v>
          </cell>
          <cell r="W180">
            <v>1</v>
          </cell>
          <cell r="Y180">
            <v>30396.177337499998</v>
          </cell>
          <cell r="Z180">
            <v>43704.124049999999</v>
          </cell>
          <cell r="AA180">
            <v>249607.62614630527</v>
          </cell>
          <cell r="AB180">
            <v>52981.453812500004</v>
          </cell>
          <cell r="AC180">
            <v>9723.8576684950058</v>
          </cell>
          <cell r="AD180">
            <v>36754.770000000004</v>
          </cell>
          <cell r="AE180">
            <v>21915.2196</v>
          </cell>
          <cell r="AF180">
            <v>23596.341</v>
          </cell>
          <cell r="AG180">
            <v>67853.87606097004</v>
          </cell>
          <cell r="AH180">
            <v>65290.804299981064</v>
          </cell>
          <cell r="AI180">
            <v>0</v>
          </cell>
          <cell r="AJ180">
            <v>601824.24997575139</v>
          </cell>
          <cell r="AL180">
            <v>430170064</v>
          </cell>
          <cell r="AM180" t="str">
            <v>430</v>
          </cell>
          <cell r="AN180" t="str">
            <v>170</v>
          </cell>
          <cell r="AO180" t="str">
            <v>064</v>
          </cell>
          <cell r="AP180">
            <v>1</v>
          </cell>
          <cell r="AQ180">
            <v>60</v>
          </cell>
          <cell r="AR180">
            <v>601824.24997575139</v>
          </cell>
          <cell r="AS180">
            <v>10030</v>
          </cell>
          <cell r="AT180">
            <v>0</v>
          </cell>
          <cell r="AU180">
            <v>10030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24</v>
          </cell>
          <cell r="V181">
            <v>1.0549999999999999</v>
          </cell>
          <cell r="W181">
            <v>1</v>
          </cell>
          <cell r="Y181">
            <v>12040.429095</v>
          </cell>
          <cell r="Z181">
            <v>17275.076399999998</v>
          </cell>
          <cell r="AA181">
            <v>102476.62003499999</v>
          </cell>
          <cell r="AB181">
            <v>20414.468385</v>
          </cell>
          <cell r="AC181">
            <v>3714.7699950000001</v>
          </cell>
          <cell r="AD181">
            <v>16083.455999999998</v>
          </cell>
          <cell r="AE181">
            <v>9131.4681</v>
          </cell>
          <cell r="AF181">
            <v>11120.9871</v>
          </cell>
          <cell r="AG181">
            <v>26068.440210000001</v>
          </cell>
          <cell r="AH181">
            <v>24971.307000000001</v>
          </cell>
          <cell r="AI181">
            <v>0</v>
          </cell>
          <cell r="AJ181">
            <v>243297.02231999999</v>
          </cell>
          <cell r="AL181">
            <v>430170100</v>
          </cell>
          <cell r="AM181" t="str">
            <v>430</v>
          </cell>
          <cell r="AN181" t="str">
            <v>170</v>
          </cell>
          <cell r="AO181" t="str">
            <v>100</v>
          </cell>
          <cell r="AP181">
            <v>1</v>
          </cell>
          <cell r="AQ181">
            <v>24</v>
          </cell>
          <cell r="AR181">
            <v>243297.02231999999</v>
          </cell>
          <cell r="AS181">
            <v>10137</v>
          </cell>
          <cell r="AT181">
            <v>0</v>
          </cell>
          <cell r="AU181">
            <v>10137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</v>
          </cell>
          <cell r="V182">
            <v>1.0549999999999999</v>
          </cell>
          <cell r="W182">
            <v>1</v>
          </cell>
          <cell r="Y182">
            <v>501.68454562499994</v>
          </cell>
          <cell r="Z182">
            <v>719.79484999999988</v>
          </cell>
          <cell r="AA182">
            <v>4611.5499306250003</v>
          </cell>
          <cell r="AB182">
            <v>825.08767437499989</v>
          </cell>
          <cell r="AC182">
            <v>153.70598312499999</v>
          </cell>
          <cell r="AD182">
            <v>738.06399999999996</v>
          </cell>
          <cell r="AE182">
            <v>400.74175000000002</v>
          </cell>
          <cell r="AF182">
            <v>539.80129999999997</v>
          </cell>
          <cell r="AG182">
            <v>1078.63648375</v>
          </cell>
          <cell r="AH182">
            <v>1018.603625</v>
          </cell>
          <cell r="AI182">
            <v>0</v>
          </cell>
          <cell r="AJ182">
            <v>10587.670142499999</v>
          </cell>
          <cell r="AL182">
            <v>430170101</v>
          </cell>
          <cell r="AM182" t="str">
            <v>430</v>
          </cell>
          <cell r="AN182" t="str">
            <v>170</v>
          </cell>
          <cell r="AO182" t="str">
            <v>101</v>
          </cell>
          <cell r="AP182">
            <v>1</v>
          </cell>
          <cell r="AQ182">
            <v>1</v>
          </cell>
          <cell r="AR182">
            <v>10587.670142499999</v>
          </cell>
          <cell r="AS182">
            <v>10588</v>
          </cell>
          <cell r="AT182">
            <v>0</v>
          </cell>
          <cell r="AU182">
            <v>10588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24</v>
          </cell>
          <cell r="V183">
            <v>1.0549999999999999</v>
          </cell>
          <cell r="W183">
            <v>1</v>
          </cell>
          <cell r="Y183">
            <v>12481.355794999998</v>
          </cell>
          <cell r="Z183">
            <v>18046.692849999999</v>
          </cell>
          <cell r="AA183">
            <v>105144.440735</v>
          </cell>
          <cell r="AB183">
            <v>21390.206234999998</v>
          </cell>
          <cell r="AC183">
            <v>3943.8315950000001</v>
          </cell>
          <cell r="AD183">
            <v>16062.505999999999</v>
          </cell>
          <cell r="AE183">
            <v>9300.0465500000009</v>
          </cell>
          <cell r="AF183">
            <v>10619.80935</v>
          </cell>
          <cell r="AG183">
            <v>27451.619059999997</v>
          </cell>
          <cell r="AH183">
            <v>26295.587</v>
          </cell>
          <cell r="AI183">
            <v>0</v>
          </cell>
          <cell r="AJ183">
            <v>250736.09516999996</v>
          </cell>
          <cell r="AL183">
            <v>430170110</v>
          </cell>
          <cell r="AM183" t="str">
            <v>430</v>
          </cell>
          <cell r="AN183" t="str">
            <v>170</v>
          </cell>
          <cell r="AO183" t="str">
            <v>110</v>
          </cell>
          <cell r="AP183">
            <v>1</v>
          </cell>
          <cell r="AQ183">
            <v>24</v>
          </cell>
          <cell r="AR183">
            <v>250736.09516999996</v>
          </cell>
          <cell r="AS183">
            <v>10447</v>
          </cell>
          <cell r="AT183">
            <v>0</v>
          </cell>
          <cell r="AU183">
            <v>10447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</v>
          </cell>
          <cell r="V184">
            <v>1.0549999999999999</v>
          </cell>
          <cell r="W184">
            <v>1</v>
          </cell>
          <cell r="Y184">
            <v>501.68454562499994</v>
          </cell>
          <cell r="Z184">
            <v>719.79484999999988</v>
          </cell>
          <cell r="AA184">
            <v>4611.5499306250003</v>
          </cell>
          <cell r="AB184">
            <v>825.08767437499989</v>
          </cell>
          <cell r="AC184">
            <v>153.70598312499999</v>
          </cell>
          <cell r="AD184">
            <v>738.06399999999996</v>
          </cell>
          <cell r="AE184">
            <v>400.74175000000002</v>
          </cell>
          <cell r="AF184">
            <v>539.80129999999997</v>
          </cell>
          <cell r="AG184">
            <v>1078.63648375</v>
          </cell>
          <cell r="AH184">
            <v>1018.603625</v>
          </cell>
          <cell r="AI184">
            <v>0</v>
          </cell>
          <cell r="AJ184">
            <v>10587.670142499999</v>
          </cell>
          <cell r="AL184">
            <v>430170136</v>
          </cell>
          <cell r="AM184" t="str">
            <v>430</v>
          </cell>
          <cell r="AN184" t="str">
            <v>170</v>
          </cell>
          <cell r="AO184" t="str">
            <v>136</v>
          </cell>
          <cell r="AP184">
            <v>1</v>
          </cell>
          <cell r="AQ184">
            <v>1</v>
          </cell>
          <cell r="AR184">
            <v>10587.670142499999</v>
          </cell>
          <cell r="AS184">
            <v>10588</v>
          </cell>
          <cell r="AT184">
            <v>0</v>
          </cell>
          <cell r="AU184">
            <v>10588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8</v>
          </cell>
          <cell r="V185">
            <v>1.0549999999999999</v>
          </cell>
          <cell r="W185">
            <v>5</v>
          </cell>
          <cell r="Y185">
            <v>4013.4763649999995</v>
          </cell>
          <cell r="Z185">
            <v>5758.3587999999991</v>
          </cell>
          <cell r="AA185">
            <v>43112.81575087017</v>
          </cell>
          <cell r="AB185">
            <v>6600.7013949999991</v>
          </cell>
          <cell r="AC185">
            <v>1389.1457189966709</v>
          </cell>
          <cell r="AD185">
            <v>5904.5119999999997</v>
          </cell>
          <cell r="AE185">
            <v>3205.9340000000002</v>
          </cell>
          <cell r="AF185">
            <v>4318.4103999999998</v>
          </cell>
          <cell r="AG185">
            <v>9586.0789939800252</v>
          </cell>
          <cell r="AH185">
            <v>8753.5601999873779</v>
          </cell>
          <cell r="AI185">
            <v>0</v>
          </cell>
          <cell r="AJ185">
            <v>92642.99362383422</v>
          </cell>
          <cell r="AL185">
            <v>430170139</v>
          </cell>
          <cell r="AM185" t="str">
            <v>430</v>
          </cell>
          <cell r="AN185" t="str">
            <v>170</v>
          </cell>
          <cell r="AO185" t="str">
            <v>139</v>
          </cell>
          <cell r="AP185">
            <v>1</v>
          </cell>
          <cell r="AQ185">
            <v>8</v>
          </cell>
          <cell r="AR185">
            <v>92642.99362383422</v>
          </cell>
          <cell r="AS185">
            <v>11580</v>
          </cell>
          <cell r="AT185">
            <v>0</v>
          </cell>
          <cell r="AU185">
            <v>11580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120</v>
          </cell>
          <cell r="V186">
            <v>1.0549999999999999</v>
          </cell>
          <cell r="W186">
            <v>2</v>
          </cell>
          <cell r="Y186">
            <v>60890.722874999992</v>
          </cell>
          <cell r="Z186">
            <v>87580.392449999985</v>
          </cell>
          <cell r="AA186">
            <v>496262.47440435085</v>
          </cell>
          <cell r="AB186">
            <v>107359.780375</v>
          </cell>
          <cell r="AC186">
            <v>19862.483944983356</v>
          </cell>
          <cell r="AD186">
            <v>70365.930000000008</v>
          </cell>
          <cell r="AE186">
            <v>42931.547549999996</v>
          </cell>
          <cell r="AF186">
            <v>43548.78585</v>
          </cell>
          <cell r="AG186">
            <v>138248.78671990012</v>
          </cell>
          <cell r="AH186">
            <v>133077.93099993691</v>
          </cell>
          <cell r="AI186">
            <v>0</v>
          </cell>
          <cell r="AJ186">
            <v>1200128.8351691712</v>
          </cell>
          <cell r="AL186">
            <v>430170141</v>
          </cell>
          <cell r="AM186" t="str">
            <v>430</v>
          </cell>
          <cell r="AN186" t="str">
            <v>170</v>
          </cell>
          <cell r="AO186" t="str">
            <v>141</v>
          </cell>
          <cell r="AP186">
            <v>1</v>
          </cell>
          <cell r="AQ186">
            <v>120</v>
          </cell>
          <cell r="AR186">
            <v>1200128.8351691712</v>
          </cell>
          <cell r="AS186">
            <v>10001</v>
          </cell>
          <cell r="AT186">
            <v>0</v>
          </cell>
          <cell r="AU186">
            <v>10001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2</v>
          </cell>
          <cell r="V187">
            <v>1.0549999999999999</v>
          </cell>
          <cell r="W187">
            <v>10</v>
          </cell>
          <cell r="Y187">
            <v>1003.3690912499999</v>
          </cell>
          <cell r="Z187">
            <v>1439.5896999999998</v>
          </cell>
          <cell r="AA187">
            <v>11131.124964185085</v>
          </cell>
          <cell r="AB187">
            <v>1752.2360487499998</v>
          </cell>
          <cell r="AC187">
            <v>395.68529324833548</v>
          </cell>
          <cell r="AD187">
            <v>1204.4479999999999</v>
          </cell>
          <cell r="AE187">
            <v>720.42784999999992</v>
          </cell>
          <cell r="AF187">
            <v>773.89524999999992</v>
          </cell>
          <cell r="AG187">
            <v>2691.2806294900129</v>
          </cell>
          <cell r="AH187">
            <v>2443.0428499936888</v>
          </cell>
          <cell r="AI187">
            <v>0</v>
          </cell>
          <cell r="AJ187">
            <v>23555.099676917125</v>
          </cell>
          <cell r="AL187">
            <v>430170153</v>
          </cell>
          <cell r="AM187" t="str">
            <v>430</v>
          </cell>
          <cell r="AN187" t="str">
            <v>170</v>
          </cell>
          <cell r="AO187" t="str">
            <v>153</v>
          </cell>
          <cell r="AP187">
            <v>1</v>
          </cell>
          <cell r="AQ187">
            <v>2</v>
          </cell>
          <cell r="AR187">
            <v>23555.099676917125</v>
          </cell>
          <cell r="AS187">
            <v>11778</v>
          </cell>
          <cell r="AT187">
            <v>0</v>
          </cell>
          <cell r="AU187">
            <v>11778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1.0549999999999999</v>
          </cell>
          <cell r="W188">
            <v>1</v>
          </cell>
          <cell r="Y188">
            <v>1003.3690912499999</v>
          </cell>
          <cell r="Z188">
            <v>1439.5896999999998</v>
          </cell>
          <cell r="AA188">
            <v>7856.3368112500002</v>
          </cell>
          <cell r="AB188">
            <v>1752.2360487499998</v>
          </cell>
          <cell r="AC188">
            <v>311.71636625000002</v>
          </cell>
          <cell r="AD188">
            <v>1204.4479999999999</v>
          </cell>
          <cell r="AE188">
            <v>720.42784999999992</v>
          </cell>
          <cell r="AF188">
            <v>773.89524999999992</v>
          </cell>
          <cell r="AG188">
            <v>2187.4670674999998</v>
          </cell>
          <cell r="AH188">
            <v>2124.6772499999997</v>
          </cell>
          <cell r="AI188">
            <v>0</v>
          </cell>
          <cell r="AJ188">
            <v>19374.163435000002</v>
          </cell>
          <cell r="AL188">
            <v>430170158</v>
          </cell>
          <cell r="AM188" t="str">
            <v>430</v>
          </cell>
          <cell r="AN188" t="str">
            <v>170</v>
          </cell>
          <cell r="AO188" t="str">
            <v>158</v>
          </cell>
          <cell r="AP188">
            <v>1</v>
          </cell>
          <cell r="AQ188">
            <v>2</v>
          </cell>
          <cell r="AR188">
            <v>19374.163435000002</v>
          </cell>
          <cell r="AS188">
            <v>9687</v>
          </cell>
          <cell r="AT188">
            <v>0</v>
          </cell>
          <cell r="AU188">
            <v>9687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564</v>
          </cell>
          <cell r="V189">
            <v>1.0549999999999999</v>
          </cell>
          <cell r="W189">
            <v>2</v>
          </cell>
          <cell r="Y189">
            <v>289085.98483249993</v>
          </cell>
          <cell r="Z189">
            <v>416702.08539999998</v>
          </cell>
          <cell r="AA189">
            <v>2452460.6667868653</v>
          </cell>
          <cell r="AB189">
            <v>505378.65924750001</v>
          </cell>
          <cell r="AC189">
            <v>95317.561894406797</v>
          </cell>
          <cell r="AD189">
            <v>345565.85599999997</v>
          </cell>
          <cell r="AE189">
            <v>207357.26434999998</v>
          </cell>
          <cell r="AF189">
            <v>218243.93594999998</v>
          </cell>
          <cell r="AG189">
            <v>661369.67520644062</v>
          </cell>
          <cell r="AH189">
            <v>631985.60809964663</v>
          </cell>
          <cell r="AI189">
            <v>0</v>
          </cell>
          <cell r="AJ189">
            <v>5823467.2977673598</v>
          </cell>
          <cell r="AL189">
            <v>430170170</v>
          </cell>
          <cell r="AM189" t="str">
            <v>430</v>
          </cell>
          <cell r="AN189" t="str">
            <v>170</v>
          </cell>
          <cell r="AO189" t="str">
            <v>170</v>
          </cell>
          <cell r="AP189">
            <v>1</v>
          </cell>
          <cell r="AQ189">
            <v>564</v>
          </cell>
          <cell r="AR189">
            <v>5823467.2977673598</v>
          </cell>
          <cell r="AS189">
            <v>10325</v>
          </cell>
          <cell r="AT189">
            <v>0</v>
          </cell>
          <cell r="AU189">
            <v>10325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43</v>
          </cell>
          <cell r="V190">
            <v>1.0549999999999999</v>
          </cell>
          <cell r="W190">
            <v>2</v>
          </cell>
          <cell r="Y190">
            <v>21889.536811875001</v>
          </cell>
          <cell r="Z190">
            <v>31506.097999999994</v>
          </cell>
          <cell r="AA190">
            <v>174590.73202861534</v>
          </cell>
          <cell r="AB190">
            <v>38993.449748125</v>
          </cell>
          <cell r="AC190">
            <v>7201.5874323683411</v>
          </cell>
          <cell r="AD190">
            <v>24233.722000000002</v>
          </cell>
          <cell r="AE190">
            <v>15119.099499999998</v>
          </cell>
          <cell r="AF190">
            <v>14425.225999999999</v>
          </cell>
          <cell r="AG190">
            <v>50061.486899210046</v>
          </cell>
          <cell r="AH190">
            <v>48334.18827497476</v>
          </cell>
          <cell r="AI190">
            <v>0</v>
          </cell>
          <cell r="AJ190">
            <v>426355.12669516855</v>
          </cell>
          <cell r="AL190">
            <v>430170174</v>
          </cell>
          <cell r="AM190" t="str">
            <v>430</v>
          </cell>
          <cell r="AN190" t="str">
            <v>170</v>
          </cell>
          <cell r="AO190" t="str">
            <v>174</v>
          </cell>
          <cell r="AP190">
            <v>1</v>
          </cell>
          <cell r="AQ190">
            <v>43</v>
          </cell>
          <cell r="AR190">
            <v>426355.12669516855</v>
          </cell>
          <cell r="AS190">
            <v>9915</v>
          </cell>
          <cell r="AT190">
            <v>0</v>
          </cell>
          <cell r="AU190">
            <v>9915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</v>
          </cell>
          <cell r="V191">
            <v>1.0549999999999999</v>
          </cell>
          <cell r="W191">
            <v>1</v>
          </cell>
          <cell r="Y191">
            <v>501.68454562499994</v>
          </cell>
          <cell r="Z191">
            <v>719.79484999999988</v>
          </cell>
          <cell r="AA191">
            <v>4611.5499306250003</v>
          </cell>
          <cell r="AB191">
            <v>825.08767437499989</v>
          </cell>
          <cell r="AC191">
            <v>153.70598312499999</v>
          </cell>
          <cell r="AD191">
            <v>738.06399999999996</v>
          </cell>
          <cell r="AE191">
            <v>400.74175000000002</v>
          </cell>
          <cell r="AF191">
            <v>539.80129999999997</v>
          </cell>
          <cell r="AG191">
            <v>1078.63648375</v>
          </cell>
          <cell r="AH191">
            <v>1018.603625</v>
          </cell>
          <cell r="AI191">
            <v>0</v>
          </cell>
          <cell r="AJ191">
            <v>10587.670142499999</v>
          </cell>
          <cell r="AL191">
            <v>430170177</v>
          </cell>
          <cell r="AM191" t="str">
            <v>430</v>
          </cell>
          <cell r="AN191" t="str">
            <v>170</v>
          </cell>
          <cell r="AO191" t="str">
            <v>177</v>
          </cell>
          <cell r="AP191">
            <v>1</v>
          </cell>
          <cell r="AQ191">
            <v>1</v>
          </cell>
          <cell r="AR191">
            <v>10587.670142499999</v>
          </cell>
          <cell r="AS191">
            <v>10588</v>
          </cell>
          <cell r="AT191">
            <v>0</v>
          </cell>
          <cell r="AU191">
            <v>10588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1</v>
          </cell>
          <cell r="V192">
            <v>1.0549999999999999</v>
          </cell>
          <cell r="W192">
            <v>1</v>
          </cell>
          <cell r="Y192">
            <v>501.68454562499994</v>
          </cell>
          <cell r="Z192">
            <v>719.79484999999988</v>
          </cell>
          <cell r="AA192">
            <v>4611.5499306250003</v>
          </cell>
          <cell r="AB192">
            <v>825.08767437499989</v>
          </cell>
          <cell r="AC192">
            <v>153.70598312499999</v>
          </cell>
          <cell r="AD192">
            <v>738.06399999999996</v>
          </cell>
          <cell r="AE192">
            <v>400.74175000000002</v>
          </cell>
          <cell r="AF192">
            <v>539.80129999999997</v>
          </cell>
          <cell r="AG192">
            <v>1078.63648375</v>
          </cell>
          <cell r="AH192">
            <v>1018.603625</v>
          </cell>
          <cell r="AI192">
            <v>0</v>
          </cell>
          <cell r="AJ192">
            <v>10587.670142499999</v>
          </cell>
          <cell r="AL192">
            <v>430170185</v>
          </cell>
          <cell r="AM192" t="str">
            <v>430</v>
          </cell>
          <cell r="AN192" t="str">
            <v>170</v>
          </cell>
          <cell r="AO192" t="str">
            <v>185</v>
          </cell>
          <cell r="AP192">
            <v>1</v>
          </cell>
          <cell r="AQ192">
            <v>1</v>
          </cell>
          <cell r="AR192">
            <v>10587.670142499999</v>
          </cell>
          <cell r="AS192">
            <v>10588</v>
          </cell>
          <cell r="AT192">
            <v>0</v>
          </cell>
          <cell r="AU192">
            <v>10588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4</v>
          </cell>
          <cell r="V193">
            <v>1.0549999999999999</v>
          </cell>
          <cell r="W193">
            <v>1</v>
          </cell>
          <cell r="Y193">
            <v>2006.7381824999998</v>
          </cell>
          <cell r="Z193">
            <v>2879.1793999999995</v>
          </cell>
          <cell r="AA193">
            <v>15712.6736225</v>
          </cell>
          <cell r="AB193">
            <v>3504.4720974999996</v>
          </cell>
          <cell r="AC193">
            <v>623.43273250000004</v>
          </cell>
          <cell r="AD193">
            <v>2408.8959999999997</v>
          </cell>
          <cell r="AE193">
            <v>1440.8556999999998</v>
          </cell>
          <cell r="AF193">
            <v>1547.7904999999998</v>
          </cell>
          <cell r="AG193">
            <v>4374.9341349999995</v>
          </cell>
          <cell r="AH193">
            <v>4249.3544999999995</v>
          </cell>
          <cell r="AI193">
            <v>0</v>
          </cell>
          <cell r="AJ193">
            <v>38748.326870000004</v>
          </cell>
          <cell r="AL193">
            <v>430170198</v>
          </cell>
          <cell r="AM193" t="str">
            <v>430</v>
          </cell>
          <cell r="AN193" t="str">
            <v>170</v>
          </cell>
          <cell r="AO193" t="str">
            <v>198</v>
          </cell>
          <cell r="AP193">
            <v>1</v>
          </cell>
          <cell r="AQ193">
            <v>4</v>
          </cell>
          <cell r="AR193">
            <v>38748.326870000004</v>
          </cell>
          <cell r="AS193">
            <v>9687</v>
          </cell>
          <cell r="AT193">
            <v>0</v>
          </cell>
          <cell r="AU193">
            <v>9687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2</v>
          </cell>
          <cell r="V194">
            <v>1.0549999999999999</v>
          </cell>
          <cell r="W194">
            <v>10</v>
          </cell>
          <cell r="Y194">
            <v>1003.3690912499999</v>
          </cell>
          <cell r="Z194">
            <v>1439.5896999999998</v>
          </cell>
          <cell r="AA194">
            <v>9764.3619141850832</v>
          </cell>
          <cell r="AB194">
            <v>1854.29674875</v>
          </cell>
          <cell r="AC194">
            <v>399.98969324833547</v>
          </cell>
          <cell r="AD194">
            <v>932.76800000000003</v>
          </cell>
          <cell r="AE194">
            <v>639.37219999999991</v>
          </cell>
          <cell r="AF194">
            <v>468.18789999999996</v>
          </cell>
          <cell r="AG194">
            <v>2721.4747294900126</v>
          </cell>
          <cell r="AH194">
            <v>2530.5128499936891</v>
          </cell>
          <cell r="AI194">
            <v>0</v>
          </cell>
          <cell r="AJ194">
            <v>21753.922826917114</v>
          </cell>
          <cell r="AL194">
            <v>430170213</v>
          </cell>
          <cell r="AM194" t="str">
            <v>430</v>
          </cell>
          <cell r="AN194" t="str">
            <v>170</v>
          </cell>
          <cell r="AO194" t="str">
            <v>213</v>
          </cell>
          <cell r="AP194">
            <v>1</v>
          </cell>
          <cell r="AQ194">
            <v>2</v>
          </cell>
          <cell r="AR194">
            <v>21753.922826917114</v>
          </cell>
          <cell r="AS194">
            <v>10877</v>
          </cell>
          <cell r="AT194">
            <v>0</v>
          </cell>
          <cell r="AU194">
            <v>10877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28</v>
          </cell>
          <cell r="V195">
            <v>1.0549999999999999</v>
          </cell>
          <cell r="W195">
            <v>1</v>
          </cell>
          <cell r="Y195">
            <v>14415.182927499998</v>
          </cell>
          <cell r="Z195">
            <v>20798.280549999992</v>
          </cell>
          <cell r="AA195">
            <v>126797.8193575</v>
          </cell>
          <cell r="AB195">
            <v>24256.783132499997</v>
          </cell>
          <cell r="AC195">
            <v>4509.2920775000002</v>
          </cell>
          <cell r="AD195">
            <v>19743.422000000002</v>
          </cell>
          <cell r="AE195">
            <v>11091.499850000002</v>
          </cell>
          <cell r="AF195">
            <v>13677.906200000001</v>
          </cell>
          <cell r="AG195">
            <v>31456.860095</v>
          </cell>
          <cell r="AH195">
            <v>29917.551500000001</v>
          </cell>
          <cell r="AI195">
            <v>0</v>
          </cell>
          <cell r="AJ195">
            <v>296664.59768999997</v>
          </cell>
          <cell r="AL195">
            <v>430170271</v>
          </cell>
          <cell r="AM195" t="str">
            <v>430</v>
          </cell>
          <cell r="AN195" t="str">
            <v>170</v>
          </cell>
          <cell r="AO195" t="str">
            <v>271</v>
          </cell>
          <cell r="AP195">
            <v>1</v>
          </cell>
          <cell r="AQ195">
            <v>28</v>
          </cell>
          <cell r="AR195">
            <v>296664.59768999997</v>
          </cell>
          <cell r="AS195">
            <v>10595</v>
          </cell>
          <cell r="AT195">
            <v>0</v>
          </cell>
          <cell r="AU195">
            <v>10595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1</v>
          </cell>
          <cell r="V196">
            <v>1.0549999999999999</v>
          </cell>
          <cell r="W196">
            <v>1</v>
          </cell>
          <cell r="Y196">
            <v>501.68454562499994</v>
          </cell>
          <cell r="Z196">
            <v>719.79484999999988</v>
          </cell>
          <cell r="AA196">
            <v>3244.7868806249999</v>
          </cell>
          <cell r="AB196">
            <v>927.148374375</v>
          </cell>
          <cell r="AC196">
            <v>158.01038312499998</v>
          </cell>
          <cell r="AD196">
            <v>466.38400000000001</v>
          </cell>
          <cell r="AE196">
            <v>319.68609999999995</v>
          </cell>
          <cell r="AF196">
            <v>234.09394999999998</v>
          </cell>
          <cell r="AG196">
            <v>1108.83058375</v>
          </cell>
          <cell r="AH196">
            <v>1106.073625</v>
          </cell>
          <cell r="AI196">
            <v>0</v>
          </cell>
          <cell r="AJ196">
            <v>8786.4932924999994</v>
          </cell>
          <cell r="AL196">
            <v>430170276</v>
          </cell>
          <cell r="AM196" t="str">
            <v>430</v>
          </cell>
          <cell r="AN196" t="str">
            <v>170</v>
          </cell>
          <cell r="AO196" t="str">
            <v>276</v>
          </cell>
          <cell r="AP196">
            <v>1</v>
          </cell>
          <cell r="AQ196">
            <v>1</v>
          </cell>
          <cell r="AR196">
            <v>8786.4932924999994</v>
          </cell>
          <cell r="AS196">
            <v>8786</v>
          </cell>
          <cell r="AT196">
            <v>0</v>
          </cell>
          <cell r="AU196">
            <v>8786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1.0549999999999999</v>
          </cell>
          <cell r="W197">
            <v>1</v>
          </cell>
          <cell r="Y197">
            <v>501.68454562499994</v>
          </cell>
          <cell r="Z197">
            <v>719.79484999999988</v>
          </cell>
          <cell r="AA197">
            <v>3244.7868806249999</v>
          </cell>
          <cell r="AB197">
            <v>927.148374375</v>
          </cell>
          <cell r="AC197">
            <v>158.01038312499998</v>
          </cell>
          <cell r="AD197">
            <v>466.38400000000001</v>
          </cell>
          <cell r="AE197">
            <v>319.68609999999995</v>
          </cell>
          <cell r="AF197">
            <v>234.09394999999998</v>
          </cell>
          <cell r="AG197">
            <v>1108.83058375</v>
          </cell>
          <cell r="AH197">
            <v>1106.073625</v>
          </cell>
          <cell r="AI197">
            <v>0</v>
          </cell>
          <cell r="AJ197">
            <v>8786.4932924999994</v>
          </cell>
          <cell r="AL197">
            <v>430170288</v>
          </cell>
          <cell r="AM197" t="str">
            <v>430</v>
          </cell>
          <cell r="AN197" t="str">
            <v>170</v>
          </cell>
          <cell r="AO197" t="str">
            <v>288</v>
          </cell>
          <cell r="AP197">
            <v>1</v>
          </cell>
          <cell r="AQ197">
            <v>1</v>
          </cell>
          <cell r="AR197">
            <v>8786.4932924999994</v>
          </cell>
          <cell r="AS197">
            <v>8786</v>
          </cell>
          <cell r="AT197">
            <v>0</v>
          </cell>
          <cell r="AU197">
            <v>8786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1.0549999999999999</v>
          </cell>
          <cell r="W198">
            <v>1</v>
          </cell>
          <cell r="Y198">
            <v>501.68454562499994</v>
          </cell>
          <cell r="Z198">
            <v>719.79484999999988</v>
          </cell>
          <cell r="AA198">
            <v>4611.5499306250003</v>
          </cell>
          <cell r="AB198">
            <v>825.08767437499989</v>
          </cell>
          <cell r="AC198">
            <v>153.70598312499999</v>
          </cell>
          <cell r="AD198">
            <v>738.06399999999996</v>
          </cell>
          <cell r="AE198">
            <v>400.74175000000002</v>
          </cell>
          <cell r="AF198">
            <v>539.80129999999997</v>
          </cell>
          <cell r="AG198">
            <v>1078.63648375</v>
          </cell>
          <cell r="AH198">
            <v>1018.603625</v>
          </cell>
          <cell r="AI198">
            <v>0</v>
          </cell>
          <cell r="AJ198">
            <v>10587.670142499999</v>
          </cell>
          <cell r="AL198">
            <v>430170304</v>
          </cell>
          <cell r="AM198" t="str">
            <v>430</v>
          </cell>
          <cell r="AN198" t="str">
            <v>170</v>
          </cell>
          <cell r="AO198" t="str">
            <v>304</v>
          </cell>
          <cell r="AP198">
            <v>1</v>
          </cell>
          <cell r="AQ198">
            <v>1</v>
          </cell>
          <cell r="AR198">
            <v>10587.670142499999</v>
          </cell>
          <cell r="AS198">
            <v>10588</v>
          </cell>
          <cell r="AT198">
            <v>0</v>
          </cell>
          <cell r="AU198">
            <v>10588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</v>
          </cell>
          <cell r="V199">
            <v>1.0549999999999999</v>
          </cell>
          <cell r="W199">
            <v>1</v>
          </cell>
          <cell r="Y199">
            <v>501.68454562499994</v>
          </cell>
          <cell r="Z199">
            <v>719.79484999999988</v>
          </cell>
          <cell r="AA199">
            <v>4611.5499306250003</v>
          </cell>
          <cell r="AB199">
            <v>825.08767437499989</v>
          </cell>
          <cell r="AC199">
            <v>153.70598312499999</v>
          </cell>
          <cell r="AD199">
            <v>738.06399999999996</v>
          </cell>
          <cell r="AE199">
            <v>400.74175000000002</v>
          </cell>
          <cell r="AF199">
            <v>539.80129999999997</v>
          </cell>
          <cell r="AG199">
            <v>1078.63648375</v>
          </cell>
          <cell r="AH199">
            <v>1018.603625</v>
          </cell>
          <cell r="AI199">
            <v>0</v>
          </cell>
          <cell r="AJ199">
            <v>10587.670142499999</v>
          </cell>
          <cell r="AL199">
            <v>430170314</v>
          </cell>
          <cell r="AM199" t="str">
            <v>430</v>
          </cell>
          <cell r="AN199" t="str">
            <v>170</v>
          </cell>
          <cell r="AO199" t="str">
            <v>314</v>
          </cell>
          <cell r="AP199">
            <v>1</v>
          </cell>
          <cell r="AQ199">
            <v>1</v>
          </cell>
          <cell r="AR199">
            <v>10587.670142499999</v>
          </cell>
          <cell r="AS199">
            <v>10588</v>
          </cell>
          <cell r="AT199">
            <v>0</v>
          </cell>
          <cell r="AU199">
            <v>10588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9</v>
          </cell>
          <cell r="V200">
            <v>1.0549999999999999</v>
          </cell>
          <cell r="W200">
            <v>1</v>
          </cell>
          <cell r="Y200">
            <v>4515.1609106249998</v>
          </cell>
          <cell r="Z200">
            <v>6478.1536499999993</v>
          </cell>
          <cell r="AA200">
            <v>38770.423275624998</v>
          </cell>
          <cell r="AB200">
            <v>7629.9104693749996</v>
          </cell>
          <cell r="AC200">
            <v>1391.9626481249998</v>
          </cell>
          <cell r="AD200">
            <v>6099.2160000000013</v>
          </cell>
          <cell r="AE200">
            <v>3444.5644499999999</v>
          </cell>
          <cell r="AF200">
            <v>4246.7970000000005</v>
          </cell>
          <cell r="AG200">
            <v>9768.1165537500019</v>
          </cell>
          <cell r="AH200">
            <v>9342.372625</v>
          </cell>
          <cell r="AI200">
            <v>0</v>
          </cell>
          <cell r="AJ200">
            <v>91686.677582500022</v>
          </cell>
          <cell r="AL200">
            <v>430170321</v>
          </cell>
          <cell r="AM200" t="str">
            <v>430</v>
          </cell>
          <cell r="AN200" t="str">
            <v>170</v>
          </cell>
          <cell r="AO200" t="str">
            <v>321</v>
          </cell>
          <cell r="AP200">
            <v>1</v>
          </cell>
          <cell r="AQ200">
            <v>9</v>
          </cell>
          <cell r="AR200">
            <v>91686.677582500022</v>
          </cell>
          <cell r="AS200">
            <v>10187</v>
          </cell>
          <cell r="AT200">
            <v>0</v>
          </cell>
          <cell r="AU200">
            <v>10187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9</v>
          </cell>
          <cell r="V201">
            <v>1.0549999999999999</v>
          </cell>
          <cell r="W201">
            <v>1</v>
          </cell>
          <cell r="Y201">
            <v>4515.1609106249998</v>
          </cell>
          <cell r="Z201">
            <v>6478.1536499999993</v>
          </cell>
          <cell r="AA201">
            <v>38770.423275624998</v>
          </cell>
          <cell r="AB201">
            <v>7629.9104693749996</v>
          </cell>
          <cell r="AC201">
            <v>1391.9626481249998</v>
          </cell>
          <cell r="AD201">
            <v>6099.2160000000013</v>
          </cell>
          <cell r="AE201">
            <v>3444.5644499999999</v>
          </cell>
          <cell r="AF201">
            <v>4246.7970000000005</v>
          </cell>
          <cell r="AG201">
            <v>9768.1165537500019</v>
          </cell>
          <cell r="AH201">
            <v>9342.372625</v>
          </cell>
          <cell r="AI201">
            <v>0</v>
          </cell>
          <cell r="AJ201">
            <v>91686.677582500022</v>
          </cell>
          <cell r="AL201">
            <v>430170322</v>
          </cell>
          <cell r="AM201" t="str">
            <v>430</v>
          </cell>
          <cell r="AN201" t="str">
            <v>170</v>
          </cell>
          <cell r="AO201" t="str">
            <v>322</v>
          </cell>
          <cell r="AP201">
            <v>1</v>
          </cell>
          <cell r="AQ201">
            <v>9</v>
          </cell>
          <cell r="AR201">
            <v>91686.677582500022</v>
          </cell>
          <cell r="AS201">
            <v>10187</v>
          </cell>
          <cell r="AT201">
            <v>0</v>
          </cell>
          <cell r="AU201">
            <v>10187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21</v>
          </cell>
          <cell r="V202">
            <v>1.0549999999999999</v>
          </cell>
          <cell r="W202">
            <v>4</v>
          </cell>
          <cell r="Y202">
            <v>10754.108608125</v>
          </cell>
          <cell r="Z202">
            <v>15498.466949999998</v>
          </cell>
          <cell r="AA202">
            <v>106363.99570486533</v>
          </cell>
          <cell r="AB202">
            <v>18117.859061874999</v>
          </cell>
          <cell r="AC202">
            <v>3670.0137036183419</v>
          </cell>
          <cell r="AD202">
            <v>14671.763999999999</v>
          </cell>
          <cell r="AE202">
            <v>8255.3960999999999</v>
          </cell>
          <cell r="AF202">
            <v>10167.6891</v>
          </cell>
          <cell r="AG202">
            <v>25322.02860671005</v>
          </cell>
          <cell r="AH202">
            <v>23507.338524974755</v>
          </cell>
          <cell r="AI202">
            <v>0</v>
          </cell>
          <cell r="AJ202">
            <v>236328.66036016849</v>
          </cell>
          <cell r="AL202">
            <v>430170348</v>
          </cell>
          <cell r="AM202" t="str">
            <v>430</v>
          </cell>
          <cell r="AN202" t="str">
            <v>170</v>
          </cell>
          <cell r="AO202" t="str">
            <v>348</v>
          </cell>
          <cell r="AP202">
            <v>1</v>
          </cell>
          <cell r="AQ202">
            <v>21</v>
          </cell>
          <cell r="AR202">
            <v>236328.66036016849</v>
          </cell>
          <cell r="AS202">
            <v>11254</v>
          </cell>
          <cell r="AT202">
            <v>0</v>
          </cell>
          <cell r="AU202">
            <v>11254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</v>
          </cell>
          <cell r="V203">
            <v>1.0549999999999999</v>
          </cell>
          <cell r="W203">
            <v>1</v>
          </cell>
          <cell r="Y203">
            <v>501.68454562499994</v>
          </cell>
          <cell r="Z203">
            <v>719.79484999999988</v>
          </cell>
          <cell r="AA203">
            <v>4611.5499306250003</v>
          </cell>
          <cell r="AB203">
            <v>825.08767437499989</v>
          </cell>
          <cell r="AC203">
            <v>153.70598312499999</v>
          </cell>
          <cell r="AD203">
            <v>738.06399999999996</v>
          </cell>
          <cell r="AE203">
            <v>400.74175000000002</v>
          </cell>
          <cell r="AF203">
            <v>539.80129999999997</v>
          </cell>
          <cell r="AG203">
            <v>1078.63648375</v>
          </cell>
          <cell r="AH203">
            <v>1018.603625</v>
          </cell>
          <cell r="AI203">
            <v>0</v>
          </cell>
          <cell r="AJ203">
            <v>10587.670142499999</v>
          </cell>
          <cell r="AL203">
            <v>430170616</v>
          </cell>
          <cell r="AM203" t="str">
            <v>430</v>
          </cell>
          <cell r="AN203" t="str">
            <v>170</v>
          </cell>
          <cell r="AO203" t="str">
            <v>616</v>
          </cell>
          <cell r="AP203">
            <v>1</v>
          </cell>
          <cell r="AQ203">
            <v>1</v>
          </cell>
          <cell r="AR203">
            <v>10587.670142499999</v>
          </cell>
          <cell r="AS203">
            <v>10588</v>
          </cell>
          <cell r="AT203">
            <v>0</v>
          </cell>
          <cell r="AU203">
            <v>10588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8</v>
          </cell>
          <cell r="V204">
            <v>1.0549999999999999</v>
          </cell>
          <cell r="W204">
            <v>3</v>
          </cell>
          <cell r="Y204">
            <v>4013.4763649999995</v>
          </cell>
          <cell r="Z204">
            <v>5758.3587999999991</v>
          </cell>
          <cell r="AA204">
            <v>38570.012547935083</v>
          </cell>
          <cell r="AB204">
            <v>6702.7620949999991</v>
          </cell>
          <cell r="AC204">
            <v>1312.0131919983353</v>
          </cell>
          <cell r="AD204">
            <v>5632.8320000000003</v>
          </cell>
          <cell r="AE204">
            <v>3124.87835</v>
          </cell>
          <cell r="AF204">
            <v>4012.7030500000001</v>
          </cell>
          <cell r="AG204">
            <v>9127.6515319900118</v>
          </cell>
          <cell r="AH204">
            <v>8532.2645999936885</v>
          </cell>
          <cell r="AI204">
            <v>0</v>
          </cell>
          <cell r="AJ204">
            <v>86786.952531917108</v>
          </cell>
          <cell r="AL204">
            <v>430170620</v>
          </cell>
          <cell r="AM204" t="str">
            <v>430</v>
          </cell>
          <cell r="AN204" t="str">
            <v>170</v>
          </cell>
          <cell r="AO204" t="str">
            <v>620</v>
          </cell>
          <cell r="AP204">
            <v>1</v>
          </cell>
          <cell r="AQ204">
            <v>8</v>
          </cell>
          <cell r="AR204">
            <v>86786.952531917108</v>
          </cell>
          <cell r="AS204">
            <v>10848</v>
          </cell>
          <cell r="AT204">
            <v>0</v>
          </cell>
          <cell r="AU204">
            <v>10848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1.0549999999999999</v>
          </cell>
          <cell r="W205">
            <v>1</v>
          </cell>
          <cell r="Y205">
            <v>501.68454562499994</v>
          </cell>
          <cell r="Z205">
            <v>719.79484999999988</v>
          </cell>
          <cell r="AA205">
            <v>4611.5499306250003</v>
          </cell>
          <cell r="AB205">
            <v>825.08767437499989</v>
          </cell>
          <cell r="AC205">
            <v>153.70598312499999</v>
          </cell>
          <cell r="AD205">
            <v>738.06399999999996</v>
          </cell>
          <cell r="AE205">
            <v>400.74175000000002</v>
          </cell>
          <cell r="AF205">
            <v>539.80129999999997</v>
          </cell>
          <cell r="AG205">
            <v>1078.63648375</v>
          </cell>
          <cell r="AH205">
            <v>1018.603625</v>
          </cell>
          <cell r="AI205">
            <v>0</v>
          </cell>
          <cell r="AJ205">
            <v>10587.670142499999</v>
          </cell>
          <cell r="AL205">
            <v>430170695</v>
          </cell>
          <cell r="AM205" t="str">
            <v>430</v>
          </cell>
          <cell r="AN205" t="str">
            <v>170</v>
          </cell>
          <cell r="AO205" t="str">
            <v>695</v>
          </cell>
          <cell r="AP205">
            <v>1</v>
          </cell>
          <cell r="AQ205">
            <v>1</v>
          </cell>
          <cell r="AR205">
            <v>10587.670142499999</v>
          </cell>
          <cell r="AS205">
            <v>10588</v>
          </cell>
          <cell r="AT205">
            <v>0</v>
          </cell>
          <cell r="AU205">
            <v>10588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6</v>
          </cell>
          <cell r="V206">
            <v>1.0549999999999999</v>
          </cell>
          <cell r="W206">
            <v>1</v>
          </cell>
          <cell r="Y206">
            <v>3010.1072737499999</v>
          </cell>
          <cell r="Z206">
            <v>4318.7690999999995</v>
          </cell>
          <cell r="AA206">
            <v>24935.773483749996</v>
          </cell>
          <cell r="AB206">
            <v>5154.6474462499991</v>
          </cell>
          <cell r="AC206">
            <v>930.84469875000002</v>
          </cell>
          <cell r="AD206">
            <v>3885.0239999999999</v>
          </cell>
          <cell r="AE206">
            <v>2242.3391999999999</v>
          </cell>
          <cell r="AF206">
            <v>2627.3930999999998</v>
          </cell>
          <cell r="AG206">
            <v>6532.2071024999996</v>
          </cell>
          <cell r="AH206">
            <v>6286.5617499999998</v>
          </cell>
          <cell r="AI206">
            <v>0</v>
          </cell>
          <cell r="AJ206">
            <v>59923.667154999988</v>
          </cell>
          <cell r="AL206">
            <v>430170710</v>
          </cell>
          <cell r="AM206" t="str">
            <v>430</v>
          </cell>
          <cell r="AN206" t="str">
            <v>170</v>
          </cell>
          <cell r="AO206" t="str">
            <v>710</v>
          </cell>
          <cell r="AP206">
            <v>1</v>
          </cell>
          <cell r="AQ206">
            <v>6</v>
          </cell>
          <cell r="AR206">
            <v>59923.667154999988</v>
          </cell>
          <cell r="AS206">
            <v>9987</v>
          </cell>
          <cell r="AT206">
            <v>0</v>
          </cell>
          <cell r="AU206">
            <v>9987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11</v>
          </cell>
          <cell r="V207">
            <v>1.0549999999999999</v>
          </cell>
          <cell r="W207">
            <v>2</v>
          </cell>
          <cell r="Y207">
            <v>5518.5300018749995</v>
          </cell>
          <cell r="Z207">
            <v>7917.7433499999988</v>
          </cell>
          <cell r="AA207">
            <v>44171.16803981008</v>
          </cell>
          <cell r="AB207">
            <v>9790.3893181250005</v>
          </cell>
          <cell r="AC207">
            <v>1798.1135413733352</v>
          </cell>
          <cell r="AD207">
            <v>6216.9440000000004</v>
          </cell>
          <cell r="AE207">
            <v>3840.7696999999998</v>
          </cell>
          <cell r="AF207">
            <v>3797.8628499999995</v>
          </cell>
          <cell r="AG207">
            <v>12539.661583240011</v>
          </cell>
          <cell r="AH207">
            <v>12109.695474993689</v>
          </cell>
          <cell r="AI207">
            <v>0</v>
          </cell>
          <cell r="AJ207">
            <v>107700.87785941712</v>
          </cell>
          <cell r="AL207">
            <v>430170725</v>
          </cell>
          <cell r="AM207" t="str">
            <v>430</v>
          </cell>
          <cell r="AN207" t="str">
            <v>170</v>
          </cell>
          <cell r="AO207" t="str">
            <v>725</v>
          </cell>
          <cell r="AP207">
            <v>1</v>
          </cell>
          <cell r="AQ207">
            <v>11</v>
          </cell>
          <cell r="AR207">
            <v>107700.87785941712</v>
          </cell>
          <cell r="AS207">
            <v>9791</v>
          </cell>
          <cell r="AT207">
            <v>0</v>
          </cell>
          <cell r="AU207">
            <v>9791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16</v>
          </cell>
          <cell r="V208">
            <v>1.0549999999999999</v>
          </cell>
          <cell r="W208">
            <v>1</v>
          </cell>
          <cell r="Y208">
            <v>8026.9527299999991</v>
          </cell>
          <cell r="Z208">
            <v>11516.717599999998</v>
          </cell>
          <cell r="AA208">
            <v>73784.798890000005</v>
          </cell>
          <cell r="AB208">
            <v>13201.402789999998</v>
          </cell>
          <cell r="AC208">
            <v>2459.2957299999998</v>
          </cell>
          <cell r="AD208">
            <v>11809.023999999999</v>
          </cell>
          <cell r="AE208">
            <v>6411.8680000000004</v>
          </cell>
          <cell r="AF208">
            <v>8636.8207999999995</v>
          </cell>
          <cell r="AG208">
            <v>17258.18374</v>
          </cell>
          <cell r="AH208">
            <v>16297.657999999999</v>
          </cell>
          <cell r="AI208">
            <v>0</v>
          </cell>
          <cell r="AJ208">
            <v>169402.72227999999</v>
          </cell>
          <cell r="AL208">
            <v>430170730</v>
          </cell>
          <cell r="AM208" t="str">
            <v>430</v>
          </cell>
          <cell r="AN208" t="str">
            <v>170</v>
          </cell>
          <cell r="AO208" t="str">
            <v>730</v>
          </cell>
          <cell r="AP208">
            <v>1</v>
          </cell>
          <cell r="AQ208">
            <v>16</v>
          </cell>
          <cell r="AR208">
            <v>169402.72227999999</v>
          </cell>
          <cell r="AS208">
            <v>10588</v>
          </cell>
          <cell r="AT208">
            <v>0</v>
          </cell>
          <cell r="AU208">
            <v>10588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3</v>
          </cell>
          <cell r="V209">
            <v>1.0549999999999999</v>
          </cell>
          <cell r="W209">
            <v>1</v>
          </cell>
          <cell r="Y209">
            <v>1505.0536368749999</v>
          </cell>
          <cell r="Z209">
            <v>2159.3845499999998</v>
          </cell>
          <cell r="AA209">
            <v>12467.886741874998</v>
          </cell>
          <cell r="AB209">
            <v>2577.3237231249996</v>
          </cell>
          <cell r="AC209">
            <v>465.42234937500001</v>
          </cell>
          <cell r="AD209">
            <v>1942.5119999999999</v>
          </cell>
          <cell r="AE209">
            <v>1121.1695999999999</v>
          </cell>
          <cell r="AF209">
            <v>1313.6965499999999</v>
          </cell>
          <cell r="AG209">
            <v>3266.1035512499998</v>
          </cell>
          <cell r="AH209">
            <v>3143.2808749999999</v>
          </cell>
          <cell r="AI209">
            <v>0</v>
          </cell>
          <cell r="AJ209">
            <v>29961.833577499994</v>
          </cell>
          <cell r="AL209">
            <v>430170735</v>
          </cell>
          <cell r="AM209" t="str">
            <v>430</v>
          </cell>
          <cell r="AN209" t="str">
            <v>170</v>
          </cell>
          <cell r="AO209" t="str">
            <v>735</v>
          </cell>
          <cell r="AP209">
            <v>1</v>
          </cell>
          <cell r="AQ209">
            <v>3</v>
          </cell>
          <cell r="AR209">
            <v>29961.833577499994</v>
          </cell>
          <cell r="AS209">
            <v>9987</v>
          </cell>
          <cell r="AT209">
            <v>0</v>
          </cell>
          <cell r="AU209">
            <v>9987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3</v>
          </cell>
          <cell r="V210">
            <v>1.0549999999999999</v>
          </cell>
          <cell r="W210">
            <v>1</v>
          </cell>
          <cell r="Y210">
            <v>1505.0536368749999</v>
          </cell>
          <cell r="Z210">
            <v>2159.3845499999998</v>
          </cell>
          <cell r="AA210">
            <v>13834.649791874997</v>
          </cell>
          <cell r="AB210">
            <v>2475.263023125</v>
          </cell>
          <cell r="AC210">
            <v>461.11794937499997</v>
          </cell>
          <cell r="AD210">
            <v>2214.192</v>
          </cell>
          <cell r="AE210">
            <v>1202.2252500000002</v>
          </cell>
          <cell r="AF210">
            <v>1619.4039</v>
          </cell>
          <cell r="AG210">
            <v>3235.9094512500001</v>
          </cell>
          <cell r="AH210">
            <v>3055.8108750000001</v>
          </cell>
          <cell r="AI210">
            <v>0</v>
          </cell>
          <cell r="AJ210">
            <v>31763.010427499998</v>
          </cell>
          <cell r="AL210">
            <v>430170775</v>
          </cell>
          <cell r="AM210" t="str">
            <v>430</v>
          </cell>
          <cell r="AN210" t="str">
            <v>170</v>
          </cell>
          <cell r="AO210" t="str">
            <v>775</v>
          </cell>
          <cell r="AP210">
            <v>1</v>
          </cell>
          <cell r="AQ210">
            <v>3</v>
          </cell>
          <cell r="AR210">
            <v>31763.010427499998</v>
          </cell>
          <cell r="AS210">
            <v>10588</v>
          </cell>
          <cell r="AT210">
            <v>0</v>
          </cell>
          <cell r="AU210">
            <v>10588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</v>
          </cell>
          <cell r="V211">
            <v>1</v>
          </cell>
          <cell r="W211">
            <v>1</v>
          </cell>
          <cell r="Y211">
            <v>1902.1215</v>
          </cell>
          <cell r="Z211">
            <v>2729.08</v>
          </cell>
          <cell r="AA211">
            <v>13053.289499999999</v>
          </cell>
          <cell r="AB211">
            <v>3964.8344999999999</v>
          </cell>
          <cell r="AC211">
            <v>578.27149999999995</v>
          </cell>
          <cell r="AD211">
            <v>1865.5360000000001</v>
          </cell>
          <cell r="AE211">
            <v>1061.3399999999999</v>
          </cell>
          <cell r="AF211">
            <v>715.46</v>
          </cell>
          <cell r="AG211">
            <v>4057.9169999999999</v>
          </cell>
          <cell r="AH211">
            <v>4391.8344999999999</v>
          </cell>
          <cell r="AI211">
            <v>0</v>
          </cell>
          <cell r="AJ211">
            <v>34319.684499999996</v>
          </cell>
          <cell r="AL211">
            <v>431149128</v>
          </cell>
          <cell r="AM211" t="str">
            <v>431</v>
          </cell>
          <cell r="AN211" t="str">
            <v>149</v>
          </cell>
          <cell r="AO211" t="str">
            <v>128</v>
          </cell>
          <cell r="AP211">
            <v>1</v>
          </cell>
          <cell r="AQ211">
            <v>4</v>
          </cell>
          <cell r="AR211">
            <v>34319.684499999996</v>
          </cell>
          <cell r="AS211">
            <v>8580</v>
          </cell>
          <cell r="AT211">
            <v>0</v>
          </cell>
          <cell r="AU211">
            <v>8580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K212">
            <v>0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281</v>
          </cell>
          <cell r="V212">
            <v>1</v>
          </cell>
          <cell r="W212">
            <v>10</v>
          </cell>
          <cell r="Y212">
            <v>138446.5575</v>
          </cell>
          <cell r="Z212">
            <v>203738.92</v>
          </cell>
          <cell r="AA212">
            <v>1564238.9394895397</v>
          </cell>
          <cell r="AB212">
            <v>309003.60250000004</v>
          </cell>
          <cell r="AC212">
            <v>56144.535499731792</v>
          </cell>
          <cell r="AD212">
            <v>139372.41999999998</v>
          </cell>
          <cell r="AE212">
            <v>71414.12</v>
          </cell>
          <cell r="AF212">
            <v>39665.39</v>
          </cell>
          <cell r="AG212">
            <v>376640.19299839076</v>
          </cell>
          <cell r="AH212">
            <v>377141.87449892727</v>
          </cell>
          <cell r="AI212">
            <v>0</v>
          </cell>
          <cell r="AJ212">
            <v>3275806.5524865901</v>
          </cell>
          <cell r="AL212">
            <v>431149149</v>
          </cell>
          <cell r="AM212" t="str">
            <v>431</v>
          </cell>
          <cell r="AN212" t="str">
            <v>149</v>
          </cell>
          <cell r="AO212" t="str">
            <v>149</v>
          </cell>
          <cell r="AP212">
            <v>1</v>
          </cell>
          <cell r="AQ212">
            <v>281</v>
          </cell>
          <cell r="AR212">
            <v>3275806.5524865901</v>
          </cell>
          <cell r="AS212">
            <v>11658</v>
          </cell>
          <cell r="AT212">
            <v>0</v>
          </cell>
          <cell r="AU212">
            <v>11658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15</v>
          </cell>
          <cell r="V213">
            <v>1</v>
          </cell>
          <cell r="W213">
            <v>10</v>
          </cell>
          <cell r="Y213">
            <v>7111.5452499999992</v>
          </cell>
          <cell r="Z213">
            <v>10357.049999999999</v>
          </cell>
          <cell r="AA213">
            <v>81063.964649446221</v>
          </cell>
          <cell r="AB213">
            <v>16315.760749999999</v>
          </cell>
          <cell r="AC213">
            <v>2861.8428499858005</v>
          </cell>
          <cell r="AD213">
            <v>7087.3060000000005</v>
          </cell>
          <cell r="AE213">
            <v>3499.8100000000004</v>
          </cell>
          <cell r="AF213">
            <v>1968.05</v>
          </cell>
          <cell r="AG213">
            <v>19219.045099914802</v>
          </cell>
          <cell r="AH213">
            <v>19334.081149943202</v>
          </cell>
          <cell r="AI213">
            <v>0</v>
          </cell>
          <cell r="AJ213">
            <v>168818.45574929003</v>
          </cell>
          <cell r="AL213">
            <v>431149181</v>
          </cell>
          <cell r="AM213" t="str">
            <v>431</v>
          </cell>
          <cell r="AN213" t="str">
            <v>149</v>
          </cell>
          <cell r="AO213" t="str">
            <v>181</v>
          </cell>
          <cell r="AP213">
            <v>1</v>
          </cell>
          <cell r="AQ213">
            <v>15</v>
          </cell>
          <cell r="AR213">
            <v>168818.45574929003</v>
          </cell>
          <cell r="AS213">
            <v>11255</v>
          </cell>
          <cell r="AT213">
            <v>0</v>
          </cell>
          <cell r="AU213">
            <v>11255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59</v>
          </cell>
          <cell r="V214">
            <v>1</v>
          </cell>
          <cell r="W214">
            <v>2</v>
          </cell>
          <cell r="Y214">
            <v>28056.292125</v>
          </cell>
          <cell r="Z214">
            <v>40253.93</v>
          </cell>
          <cell r="AA214">
            <v>201443.26732456931</v>
          </cell>
          <cell r="AB214">
            <v>51850.003875000009</v>
          </cell>
          <cell r="AC214">
            <v>9348.9394249889574</v>
          </cell>
          <cell r="AD214">
            <v>27516.655999999999</v>
          </cell>
          <cell r="AE214">
            <v>17878.18</v>
          </cell>
          <cell r="AF214">
            <v>13091.509999999998</v>
          </cell>
          <cell r="AG214">
            <v>65084.469549933725</v>
          </cell>
          <cell r="AH214">
            <v>67307.703074955818</v>
          </cell>
          <cell r="AI214">
            <v>0</v>
          </cell>
          <cell r="AJ214">
            <v>521830.95137444779</v>
          </cell>
          <cell r="AL214">
            <v>432712020</v>
          </cell>
          <cell r="AM214" t="str">
            <v>432</v>
          </cell>
          <cell r="AN214" t="str">
            <v>712</v>
          </cell>
          <cell r="AO214" t="str">
            <v>020</v>
          </cell>
          <cell r="AP214">
            <v>1</v>
          </cell>
          <cell r="AQ214">
            <v>59</v>
          </cell>
          <cell r="AR214">
            <v>521830.95137444779</v>
          </cell>
          <cell r="AS214">
            <v>8845</v>
          </cell>
          <cell r="AT214">
            <v>0</v>
          </cell>
          <cell r="AU214">
            <v>8845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1</v>
          </cell>
          <cell r="W215">
            <v>1</v>
          </cell>
          <cell r="Y215">
            <v>475.53037499999999</v>
          </cell>
          <cell r="Z215">
            <v>682.27</v>
          </cell>
          <cell r="AA215">
            <v>3075.627375</v>
          </cell>
          <cell r="AB215">
            <v>878.813625</v>
          </cell>
          <cell r="AC215">
            <v>149.772875</v>
          </cell>
          <cell r="AD215">
            <v>466.38400000000001</v>
          </cell>
          <cell r="AE215">
            <v>303.02</v>
          </cell>
          <cell r="AF215">
            <v>221.89</v>
          </cell>
          <cell r="AG215">
            <v>1051.0242499999999</v>
          </cell>
          <cell r="AH215">
            <v>1106.073625</v>
          </cell>
          <cell r="AI215">
            <v>0</v>
          </cell>
          <cell r="AJ215">
            <v>8410.4061249999977</v>
          </cell>
          <cell r="AL215">
            <v>432712036</v>
          </cell>
          <cell r="AM215" t="str">
            <v>432</v>
          </cell>
          <cell r="AN215" t="str">
            <v>712</v>
          </cell>
          <cell r="AO215" t="str">
            <v>036</v>
          </cell>
          <cell r="AP215">
            <v>1</v>
          </cell>
          <cell r="AQ215">
            <v>1</v>
          </cell>
          <cell r="AR215">
            <v>8410.4061249999977</v>
          </cell>
          <cell r="AS215">
            <v>8410</v>
          </cell>
          <cell r="AT215">
            <v>0</v>
          </cell>
          <cell r="AU215">
            <v>8410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</v>
          </cell>
          <cell r="V216">
            <v>1</v>
          </cell>
          <cell r="W216">
            <v>10</v>
          </cell>
          <cell r="Y216">
            <v>475.53037499999999</v>
          </cell>
          <cell r="Z216">
            <v>682.27</v>
          </cell>
          <cell r="AA216">
            <v>6179.6919749384688</v>
          </cell>
          <cell r="AB216">
            <v>878.813625</v>
          </cell>
          <cell r="AC216">
            <v>229.36427499842227</v>
          </cell>
          <cell r="AD216">
            <v>466.38400000000001</v>
          </cell>
          <cell r="AE216">
            <v>303.02</v>
          </cell>
          <cell r="AF216">
            <v>221.89</v>
          </cell>
          <cell r="AG216">
            <v>1528.5726499905336</v>
          </cell>
          <cell r="AH216">
            <v>1424.4392249936891</v>
          </cell>
          <cell r="AI216">
            <v>0</v>
          </cell>
          <cell r="AJ216">
            <v>12389.976124921115</v>
          </cell>
          <cell r="AL216">
            <v>432712172</v>
          </cell>
          <cell r="AM216" t="str">
            <v>432</v>
          </cell>
          <cell r="AN216" t="str">
            <v>712</v>
          </cell>
          <cell r="AO216" t="str">
            <v>172</v>
          </cell>
          <cell r="AP216">
            <v>1</v>
          </cell>
          <cell r="AQ216">
            <v>1</v>
          </cell>
          <cell r="AR216">
            <v>12389.976124921115</v>
          </cell>
          <cell r="AS216">
            <v>12390</v>
          </cell>
          <cell r="AT216">
            <v>0</v>
          </cell>
          <cell r="AU216">
            <v>12390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</v>
          </cell>
          <cell r="V217">
            <v>1</v>
          </cell>
          <cell r="W217">
            <v>1</v>
          </cell>
          <cell r="Y217">
            <v>475.53037499999999</v>
          </cell>
          <cell r="Z217">
            <v>682.27</v>
          </cell>
          <cell r="AA217">
            <v>3075.627375</v>
          </cell>
          <cell r="AB217">
            <v>878.813625</v>
          </cell>
          <cell r="AC217">
            <v>149.772875</v>
          </cell>
          <cell r="AD217">
            <v>466.38400000000001</v>
          </cell>
          <cell r="AE217">
            <v>303.02</v>
          </cell>
          <cell r="AF217">
            <v>221.89</v>
          </cell>
          <cell r="AG217">
            <v>1051.0242499999999</v>
          </cell>
          <cell r="AH217">
            <v>1106.073625</v>
          </cell>
          <cell r="AI217">
            <v>0</v>
          </cell>
          <cell r="AJ217">
            <v>8410.4061249999977</v>
          </cell>
          <cell r="AL217">
            <v>432712242</v>
          </cell>
          <cell r="AM217" t="str">
            <v>432</v>
          </cell>
          <cell r="AN217" t="str">
            <v>712</v>
          </cell>
          <cell r="AO217" t="str">
            <v>242</v>
          </cell>
          <cell r="AP217">
            <v>1</v>
          </cell>
          <cell r="AQ217">
            <v>1</v>
          </cell>
          <cell r="AR217">
            <v>8410.4061249999977</v>
          </cell>
          <cell r="AS217">
            <v>8410</v>
          </cell>
          <cell r="AT217">
            <v>0</v>
          </cell>
          <cell r="AU217">
            <v>8410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15</v>
          </cell>
          <cell r="V218">
            <v>1</v>
          </cell>
          <cell r="W218">
            <v>3</v>
          </cell>
          <cell r="Y218">
            <v>7132.9556249999996</v>
          </cell>
          <cell r="Z218">
            <v>10234.049999999999</v>
          </cell>
          <cell r="AA218">
            <v>51905.739824876939</v>
          </cell>
          <cell r="AB218">
            <v>13182.204375000001</v>
          </cell>
          <cell r="AC218">
            <v>2394.5759249968451</v>
          </cell>
          <cell r="AD218">
            <v>6995.76</v>
          </cell>
          <cell r="AE218">
            <v>4545.2999999999993</v>
          </cell>
          <cell r="AF218">
            <v>3328.35</v>
          </cell>
          <cell r="AG218">
            <v>16653.260549981067</v>
          </cell>
          <cell r="AH218">
            <v>17183.035574987382</v>
          </cell>
          <cell r="AI218">
            <v>0</v>
          </cell>
          <cell r="AJ218">
            <v>133555.23187484223</v>
          </cell>
          <cell r="AL218">
            <v>432712261</v>
          </cell>
          <cell r="AM218" t="str">
            <v>432</v>
          </cell>
          <cell r="AN218" t="str">
            <v>712</v>
          </cell>
          <cell r="AO218" t="str">
            <v>261</v>
          </cell>
          <cell r="AP218">
            <v>1</v>
          </cell>
          <cell r="AQ218">
            <v>15</v>
          </cell>
          <cell r="AR218">
            <v>133555.23187484223</v>
          </cell>
          <cell r="AS218">
            <v>8904</v>
          </cell>
          <cell r="AT218">
            <v>0</v>
          </cell>
          <cell r="AU218">
            <v>8904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3</v>
          </cell>
          <cell r="V219">
            <v>1</v>
          </cell>
          <cell r="W219">
            <v>1</v>
          </cell>
          <cell r="Y219">
            <v>1426.5911249999999</v>
          </cell>
          <cell r="Z219">
            <v>2046.81</v>
          </cell>
          <cell r="AA219">
            <v>9226.8821250000001</v>
          </cell>
          <cell r="AB219">
            <v>2636.4408750000002</v>
          </cell>
          <cell r="AC219">
            <v>449.318625</v>
          </cell>
          <cell r="AD219">
            <v>1399.152</v>
          </cell>
          <cell r="AE219">
            <v>909.06</v>
          </cell>
          <cell r="AF219">
            <v>665.67</v>
          </cell>
          <cell r="AG219">
            <v>3153.0727499999998</v>
          </cell>
          <cell r="AH219">
            <v>3318.220875</v>
          </cell>
          <cell r="AI219">
            <v>0</v>
          </cell>
          <cell r="AJ219">
            <v>25231.218375</v>
          </cell>
          <cell r="AL219">
            <v>432712300</v>
          </cell>
          <cell r="AM219" t="str">
            <v>432</v>
          </cell>
          <cell r="AN219" t="str">
            <v>712</v>
          </cell>
          <cell r="AO219" t="str">
            <v>300</v>
          </cell>
          <cell r="AP219">
            <v>1</v>
          </cell>
          <cell r="AQ219">
            <v>3</v>
          </cell>
          <cell r="AR219">
            <v>25231.218375</v>
          </cell>
          <cell r="AS219">
            <v>8410</v>
          </cell>
          <cell r="AT219">
            <v>0</v>
          </cell>
          <cell r="AU219">
            <v>8410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58</v>
          </cell>
          <cell r="V220">
            <v>1</v>
          </cell>
          <cell r="W220">
            <v>7</v>
          </cell>
          <cell r="Y220">
            <v>27580.761749999998</v>
          </cell>
          <cell r="Z220">
            <v>39571.659999999996</v>
          </cell>
          <cell r="AA220">
            <v>232574.75054889248</v>
          </cell>
          <cell r="AB220">
            <v>50971.19025</v>
          </cell>
          <cell r="AC220">
            <v>10076.2719499716</v>
          </cell>
          <cell r="AD220">
            <v>27050.272000000001</v>
          </cell>
          <cell r="AE220">
            <v>17575.16</v>
          </cell>
          <cell r="AF220">
            <v>12869.619999999999</v>
          </cell>
          <cell r="AG220">
            <v>69296.077699829606</v>
          </cell>
          <cell r="AH220">
            <v>69710.051049886402</v>
          </cell>
          <cell r="AI220">
            <v>0</v>
          </cell>
          <cell r="AJ220">
            <v>557275.81524858007</v>
          </cell>
          <cell r="AL220">
            <v>432712645</v>
          </cell>
          <cell r="AM220" t="str">
            <v>432</v>
          </cell>
          <cell r="AN220" t="str">
            <v>712</v>
          </cell>
          <cell r="AO220" t="str">
            <v>645</v>
          </cell>
          <cell r="AP220">
            <v>1</v>
          </cell>
          <cell r="AQ220">
            <v>58</v>
          </cell>
          <cell r="AR220">
            <v>557275.81524858007</v>
          </cell>
          <cell r="AS220">
            <v>9608</v>
          </cell>
          <cell r="AT220">
            <v>0</v>
          </cell>
          <cell r="AU220">
            <v>9608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67</v>
          </cell>
          <cell r="V221">
            <v>1</v>
          </cell>
          <cell r="W221">
            <v>5</v>
          </cell>
          <cell r="Y221">
            <v>32140.255125</v>
          </cell>
          <cell r="Z221">
            <v>46201.599999999999</v>
          </cell>
          <cell r="AA221">
            <v>253714.66312407702</v>
          </cell>
          <cell r="AB221">
            <v>59370.022875000002</v>
          </cell>
          <cell r="AC221">
            <v>11308.513624976335</v>
          </cell>
          <cell r="AD221">
            <v>31597.378000000004</v>
          </cell>
          <cell r="AE221">
            <v>20512.13</v>
          </cell>
          <cell r="AF221">
            <v>14936.56</v>
          </cell>
          <cell r="AG221">
            <v>78061.040749858017</v>
          </cell>
          <cell r="AH221">
            <v>79411.676874905344</v>
          </cell>
          <cell r="AI221">
            <v>0</v>
          </cell>
          <cell r="AJ221">
            <v>627253.84037381678</v>
          </cell>
          <cell r="AL221">
            <v>432712660</v>
          </cell>
          <cell r="AM221" t="str">
            <v>432</v>
          </cell>
          <cell r="AN221" t="str">
            <v>712</v>
          </cell>
          <cell r="AO221" t="str">
            <v>660</v>
          </cell>
          <cell r="AP221">
            <v>1</v>
          </cell>
          <cell r="AQ221">
            <v>67</v>
          </cell>
          <cell r="AR221">
            <v>627253.84037381678</v>
          </cell>
          <cell r="AS221">
            <v>9362</v>
          </cell>
          <cell r="AT221">
            <v>0</v>
          </cell>
          <cell r="AU221">
            <v>9362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37</v>
          </cell>
          <cell r="V222">
            <v>1</v>
          </cell>
          <cell r="W222">
            <v>5</v>
          </cell>
          <cell r="Y222">
            <v>17594.623874999997</v>
          </cell>
          <cell r="Z222">
            <v>25243.989999999998</v>
          </cell>
          <cell r="AA222">
            <v>140330.79427444623</v>
          </cell>
          <cell r="AB222">
            <v>32516.104125000002</v>
          </cell>
          <cell r="AC222">
            <v>6221.9189749858006</v>
          </cell>
          <cell r="AD222">
            <v>17256.208000000002</v>
          </cell>
          <cell r="AE222">
            <v>11211.74</v>
          </cell>
          <cell r="AF222">
            <v>8209.93</v>
          </cell>
          <cell r="AG222">
            <v>42969.832849914805</v>
          </cell>
          <cell r="AH222">
            <v>43646.014524943195</v>
          </cell>
          <cell r="AI222">
            <v>0</v>
          </cell>
          <cell r="AJ222">
            <v>345201.15662429004</v>
          </cell>
          <cell r="AL222">
            <v>432712712</v>
          </cell>
          <cell r="AM222" t="str">
            <v>432</v>
          </cell>
          <cell r="AN222" t="str">
            <v>712</v>
          </cell>
          <cell r="AO222" t="str">
            <v>712</v>
          </cell>
          <cell r="AP222">
            <v>1</v>
          </cell>
          <cell r="AQ222">
            <v>37</v>
          </cell>
          <cell r="AR222">
            <v>345201.15662429004</v>
          </cell>
          <cell r="AS222">
            <v>9330</v>
          </cell>
          <cell r="AT222">
            <v>0</v>
          </cell>
          <cell r="AU222">
            <v>9330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139</v>
          </cell>
          <cell r="V223">
            <v>1</v>
          </cell>
          <cell r="W223">
            <v>1</v>
          </cell>
          <cell r="Y223">
            <v>66167.832125000001</v>
          </cell>
          <cell r="Z223">
            <v>94956.47</v>
          </cell>
          <cell r="AA223">
            <v>572197.45572432317</v>
          </cell>
          <cell r="AB223">
            <v>117393.67387500001</v>
          </cell>
          <cell r="AC223">
            <v>21164.905024982643</v>
          </cell>
          <cell r="AD223">
            <v>87463.196000000025</v>
          </cell>
          <cell r="AE223">
            <v>47493.320000000007</v>
          </cell>
          <cell r="AF223">
            <v>53706.2</v>
          </cell>
          <cell r="AG223">
            <v>147678.80314989589</v>
          </cell>
          <cell r="AH223">
            <v>149632.26547493058</v>
          </cell>
          <cell r="AI223">
            <v>0</v>
          </cell>
          <cell r="AJ223">
            <v>1357854.1213741323</v>
          </cell>
          <cell r="AL223">
            <v>435301031</v>
          </cell>
          <cell r="AM223" t="str">
            <v>435</v>
          </cell>
          <cell r="AN223" t="str">
            <v>301</v>
          </cell>
          <cell r="AO223" t="str">
            <v>031</v>
          </cell>
          <cell r="AP223">
            <v>1</v>
          </cell>
          <cell r="AQ223">
            <v>139</v>
          </cell>
          <cell r="AR223">
            <v>1357854.1213741323</v>
          </cell>
          <cell r="AS223">
            <v>9769</v>
          </cell>
          <cell r="AT223">
            <v>0</v>
          </cell>
          <cell r="AU223">
            <v>9769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</v>
          </cell>
          <cell r="V224">
            <v>1</v>
          </cell>
          <cell r="W224">
            <v>1</v>
          </cell>
          <cell r="Y224">
            <v>475.53037499999999</v>
          </cell>
          <cell r="Z224">
            <v>682.27</v>
          </cell>
          <cell r="AA224">
            <v>4371.1373750000002</v>
          </cell>
          <cell r="AB224">
            <v>782.07362499999999</v>
          </cell>
          <cell r="AC224">
            <v>145.69287499999999</v>
          </cell>
          <cell r="AD224">
            <v>738.06399999999996</v>
          </cell>
          <cell r="AE224">
            <v>379.85</v>
          </cell>
          <cell r="AF224">
            <v>511.66</v>
          </cell>
          <cell r="AG224">
            <v>1022.40425</v>
          </cell>
          <cell r="AH224">
            <v>1018.603625</v>
          </cell>
          <cell r="AI224">
            <v>0</v>
          </cell>
          <cell r="AJ224">
            <v>10127.286125000001</v>
          </cell>
          <cell r="AL224">
            <v>435301048</v>
          </cell>
          <cell r="AM224" t="str">
            <v>435</v>
          </cell>
          <cell r="AN224" t="str">
            <v>301</v>
          </cell>
          <cell r="AO224" t="str">
            <v>048</v>
          </cell>
          <cell r="AP224">
            <v>1</v>
          </cell>
          <cell r="AQ224">
            <v>1</v>
          </cell>
          <cell r="AR224">
            <v>10127.286125000001</v>
          </cell>
          <cell r="AS224">
            <v>10127</v>
          </cell>
          <cell r="AT224">
            <v>0</v>
          </cell>
          <cell r="AU224">
            <v>10127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97</v>
          </cell>
          <cell r="V225">
            <v>1</v>
          </cell>
          <cell r="W225">
            <v>1</v>
          </cell>
          <cell r="Y225">
            <v>46219.686374999997</v>
          </cell>
          <cell r="Z225">
            <v>66343.360000000001</v>
          </cell>
          <cell r="AA225">
            <v>382293.13837469235</v>
          </cell>
          <cell r="AB225">
            <v>82047.881625000009</v>
          </cell>
          <cell r="AC225">
            <v>14655.595874992114</v>
          </cell>
          <cell r="AD225">
            <v>59211.478000000003</v>
          </cell>
          <cell r="AE225">
            <v>32853.61</v>
          </cell>
          <cell r="AF225">
            <v>35722.559999999998</v>
          </cell>
          <cell r="AG225">
            <v>102429.57424995268</v>
          </cell>
          <cell r="AH225">
            <v>104418.80962496845</v>
          </cell>
          <cell r="AI225">
            <v>0</v>
          </cell>
          <cell r="AJ225">
            <v>926195.69412460551</v>
          </cell>
          <cell r="AL225">
            <v>435301056</v>
          </cell>
          <cell r="AM225" t="str">
            <v>435</v>
          </cell>
          <cell r="AN225" t="str">
            <v>301</v>
          </cell>
          <cell r="AO225" t="str">
            <v>056</v>
          </cell>
          <cell r="AP225">
            <v>1</v>
          </cell>
          <cell r="AQ225">
            <v>97</v>
          </cell>
          <cell r="AR225">
            <v>926195.69412460551</v>
          </cell>
          <cell r="AS225">
            <v>9548</v>
          </cell>
          <cell r="AT225">
            <v>0</v>
          </cell>
          <cell r="AU225">
            <v>9548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153</v>
          </cell>
          <cell r="V226">
            <v>1</v>
          </cell>
          <cell r="W226">
            <v>2</v>
          </cell>
          <cell r="Y226">
            <v>72756.147375</v>
          </cell>
          <cell r="Z226">
            <v>104387.31</v>
          </cell>
          <cell r="AA226">
            <v>617929.2211738925</v>
          </cell>
          <cell r="AB226">
            <v>132600.754625</v>
          </cell>
          <cell r="AC226">
            <v>23736.645074971602</v>
          </cell>
          <cell r="AD226">
            <v>89830.991999999998</v>
          </cell>
          <cell r="AE226">
            <v>50003.73</v>
          </cell>
          <cell r="AF226">
            <v>51846.48</v>
          </cell>
          <cell r="AG226">
            <v>165230.33144982962</v>
          </cell>
          <cell r="AH226">
            <v>168210.25542488642</v>
          </cell>
          <cell r="AI226">
            <v>0</v>
          </cell>
          <cell r="AJ226">
            <v>1476531.8671235801</v>
          </cell>
          <cell r="AL226">
            <v>435301079</v>
          </cell>
          <cell r="AM226" t="str">
            <v>435</v>
          </cell>
          <cell r="AN226" t="str">
            <v>301</v>
          </cell>
          <cell r="AO226" t="str">
            <v>079</v>
          </cell>
          <cell r="AP226">
            <v>1</v>
          </cell>
          <cell r="AQ226">
            <v>153</v>
          </cell>
          <cell r="AR226">
            <v>1476531.8671235801</v>
          </cell>
          <cell r="AS226">
            <v>9651</v>
          </cell>
          <cell r="AT226">
            <v>0</v>
          </cell>
          <cell r="AU226">
            <v>9651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1</v>
          </cell>
          <cell r="V227">
            <v>1</v>
          </cell>
          <cell r="W227">
            <v>1</v>
          </cell>
          <cell r="Y227">
            <v>475.53037499999999</v>
          </cell>
          <cell r="Z227">
            <v>682.27</v>
          </cell>
          <cell r="AA227">
            <v>4371.1373750000002</v>
          </cell>
          <cell r="AB227">
            <v>782.07362499999999</v>
          </cell>
          <cell r="AC227">
            <v>145.69287499999999</v>
          </cell>
          <cell r="AD227">
            <v>738.06399999999996</v>
          </cell>
          <cell r="AE227">
            <v>379.85</v>
          </cell>
          <cell r="AF227">
            <v>511.66</v>
          </cell>
          <cell r="AG227">
            <v>1022.40425</v>
          </cell>
          <cell r="AH227">
            <v>1018.603625</v>
          </cell>
          <cell r="AI227">
            <v>0</v>
          </cell>
          <cell r="AJ227">
            <v>10127.286125000001</v>
          </cell>
          <cell r="AL227">
            <v>435301125</v>
          </cell>
          <cell r="AM227" t="str">
            <v>435</v>
          </cell>
          <cell r="AN227" t="str">
            <v>301</v>
          </cell>
          <cell r="AO227" t="str">
            <v>125</v>
          </cell>
          <cell r="AP227">
            <v>1</v>
          </cell>
          <cell r="AQ227">
            <v>1</v>
          </cell>
          <cell r="AR227">
            <v>10127.286125000001</v>
          </cell>
          <cell r="AS227">
            <v>10127</v>
          </cell>
          <cell r="AT227">
            <v>0</v>
          </cell>
          <cell r="AU227">
            <v>10127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1</v>
          </cell>
          <cell r="W228">
            <v>1</v>
          </cell>
          <cell r="Y228">
            <v>475.53037499999999</v>
          </cell>
          <cell r="Z228">
            <v>682.27</v>
          </cell>
          <cell r="AA228">
            <v>4371.1373750000002</v>
          </cell>
          <cell r="AB228">
            <v>782.07362499999999</v>
          </cell>
          <cell r="AC228">
            <v>145.69287499999999</v>
          </cell>
          <cell r="AD228">
            <v>738.06399999999996</v>
          </cell>
          <cell r="AE228">
            <v>379.85</v>
          </cell>
          <cell r="AF228">
            <v>511.66</v>
          </cell>
          <cell r="AG228">
            <v>1022.40425</v>
          </cell>
          <cell r="AH228">
            <v>1018.603625</v>
          </cell>
          <cell r="AI228">
            <v>0</v>
          </cell>
          <cell r="AJ228">
            <v>10127.286125000001</v>
          </cell>
          <cell r="AL228">
            <v>435301128</v>
          </cell>
          <cell r="AM228" t="str">
            <v>435</v>
          </cell>
          <cell r="AN228" t="str">
            <v>301</v>
          </cell>
          <cell r="AO228" t="str">
            <v>128</v>
          </cell>
          <cell r="AP228">
            <v>1</v>
          </cell>
          <cell r="AQ228">
            <v>1</v>
          </cell>
          <cell r="AR228">
            <v>10127.286125000001</v>
          </cell>
          <cell r="AS228">
            <v>10127</v>
          </cell>
          <cell r="AT228">
            <v>0</v>
          </cell>
          <cell r="AU228">
            <v>10127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237</v>
          </cell>
          <cell r="V229">
            <v>1</v>
          </cell>
          <cell r="W229">
            <v>5</v>
          </cell>
          <cell r="Y229">
            <v>113612.04887500001</v>
          </cell>
          <cell r="Z229">
            <v>163292.81</v>
          </cell>
          <cell r="AA229">
            <v>1046289.2824718618</v>
          </cell>
          <cell r="AB229">
            <v>208095.79912500002</v>
          </cell>
          <cell r="AC229">
            <v>38956.242774919534</v>
          </cell>
          <cell r="AD229">
            <v>141285.24800000002</v>
          </cell>
          <cell r="AE229">
            <v>77934.249999999985</v>
          </cell>
          <cell r="AF229">
            <v>81044.760000000009</v>
          </cell>
          <cell r="AG229">
            <v>268987.57564951724</v>
          </cell>
          <cell r="AH229">
            <v>269898.96472467814</v>
          </cell>
          <cell r="AI229">
            <v>0</v>
          </cell>
          <cell r="AJ229">
            <v>2409396.9816209772</v>
          </cell>
          <cell r="AL229">
            <v>435301160</v>
          </cell>
          <cell r="AM229" t="str">
            <v>435</v>
          </cell>
          <cell r="AN229" t="str">
            <v>301</v>
          </cell>
          <cell r="AO229" t="str">
            <v>160</v>
          </cell>
          <cell r="AP229">
            <v>1</v>
          </cell>
          <cell r="AQ229">
            <v>237</v>
          </cell>
          <cell r="AR229">
            <v>2409396.9816209772</v>
          </cell>
          <cell r="AS229">
            <v>10166</v>
          </cell>
          <cell r="AT229">
            <v>0</v>
          </cell>
          <cell r="AU229">
            <v>10166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</v>
          </cell>
          <cell r="V230">
            <v>1</v>
          </cell>
          <cell r="W230">
            <v>1</v>
          </cell>
          <cell r="Y230">
            <v>475.53037499999999</v>
          </cell>
          <cell r="Z230">
            <v>682.27</v>
          </cell>
          <cell r="AA230">
            <v>4371.1373750000002</v>
          </cell>
          <cell r="AB230">
            <v>782.07362499999999</v>
          </cell>
          <cell r="AC230">
            <v>145.69287499999999</v>
          </cell>
          <cell r="AD230">
            <v>738.06399999999996</v>
          </cell>
          <cell r="AE230">
            <v>379.85</v>
          </cell>
          <cell r="AF230">
            <v>511.66</v>
          </cell>
          <cell r="AG230">
            <v>1022.40425</v>
          </cell>
          <cell r="AH230">
            <v>1018.603625</v>
          </cell>
          <cell r="AI230">
            <v>0</v>
          </cell>
          <cell r="AJ230">
            <v>10127.286125000001</v>
          </cell>
          <cell r="AL230">
            <v>435301181</v>
          </cell>
          <cell r="AM230" t="str">
            <v>435</v>
          </cell>
          <cell r="AN230" t="str">
            <v>301</v>
          </cell>
          <cell r="AO230" t="str">
            <v>181</v>
          </cell>
          <cell r="AP230">
            <v>1</v>
          </cell>
          <cell r="AQ230">
            <v>1</v>
          </cell>
          <cell r="AR230">
            <v>10127.286125000001</v>
          </cell>
          <cell r="AS230">
            <v>10127</v>
          </cell>
          <cell r="AT230">
            <v>0</v>
          </cell>
          <cell r="AU230">
            <v>10127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2</v>
          </cell>
          <cell r="V231">
            <v>1</v>
          </cell>
          <cell r="W231">
            <v>10</v>
          </cell>
          <cell r="Y231">
            <v>951.06074999999998</v>
          </cell>
          <cell r="Z231">
            <v>1364.54</v>
          </cell>
          <cell r="AA231">
            <v>10550.829349938469</v>
          </cell>
          <cell r="AB231">
            <v>1660.88725</v>
          </cell>
          <cell r="AC231">
            <v>375.05714999842229</v>
          </cell>
          <cell r="AD231">
            <v>1204.4479999999999</v>
          </cell>
          <cell r="AE231">
            <v>682.87</v>
          </cell>
          <cell r="AF231">
            <v>733.55</v>
          </cell>
          <cell r="AG231">
            <v>2550.9768999905336</v>
          </cell>
          <cell r="AH231">
            <v>2443.0428499936888</v>
          </cell>
          <cell r="AI231">
            <v>0</v>
          </cell>
          <cell r="AJ231">
            <v>22517.262249921114</v>
          </cell>
          <cell r="AL231">
            <v>435301211</v>
          </cell>
          <cell r="AM231" t="str">
            <v>435</v>
          </cell>
          <cell r="AN231" t="str">
            <v>301</v>
          </cell>
          <cell r="AO231" t="str">
            <v>211</v>
          </cell>
          <cell r="AP231">
            <v>1</v>
          </cell>
          <cell r="AQ231">
            <v>2</v>
          </cell>
          <cell r="AR231">
            <v>22517.262249921114</v>
          </cell>
          <cell r="AS231">
            <v>11259</v>
          </cell>
          <cell r="AT231">
            <v>0</v>
          </cell>
          <cell r="AU231">
            <v>11259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67</v>
          </cell>
          <cell r="V232">
            <v>1</v>
          </cell>
          <cell r="W232">
            <v>2</v>
          </cell>
          <cell r="Y232">
            <v>31860.535124999999</v>
          </cell>
          <cell r="Z232">
            <v>45712.09</v>
          </cell>
          <cell r="AA232">
            <v>267804.76092450775</v>
          </cell>
          <cell r="AB232">
            <v>57745.322875000005</v>
          </cell>
          <cell r="AC232">
            <v>10433.203824987379</v>
          </cell>
          <cell r="AD232">
            <v>38854.767999999996</v>
          </cell>
          <cell r="AE232">
            <v>21925.989999999998</v>
          </cell>
          <cell r="AF232">
            <v>22377.84</v>
          </cell>
          <cell r="AG232">
            <v>72618.82194992427</v>
          </cell>
          <cell r="AH232">
            <v>73886.287674949519</v>
          </cell>
          <cell r="AI232">
            <v>0</v>
          </cell>
          <cell r="AJ232">
            <v>643219.62037436897</v>
          </cell>
          <cell r="AL232">
            <v>435301295</v>
          </cell>
          <cell r="AM232" t="str">
            <v>435</v>
          </cell>
          <cell r="AN232" t="str">
            <v>301</v>
          </cell>
          <cell r="AO232" t="str">
            <v>295</v>
          </cell>
          <cell r="AP232">
            <v>1</v>
          </cell>
          <cell r="AQ232">
            <v>67</v>
          </cell>
          <cell r="AR232">
            <v>643219.62037436897</v>
          </cell>
          <cell r="AS232">
            <v>9600</v>
          </cell>
          <cell r="AT232">
            <v>0</v>
          </cell>
          <cell r="AU232">
            <v>9600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70</v>
          </cell>
          <cell r="V233">
            <v>1</v>
          </cell>
          <cell r="W233">
            <v>1</v>
          </cell>
          <cell r="Y233">
            <v>33425.346250000002</v>
          </cell>
          <cell r="Z233">
            <v>48000.779999999992</v>
          </cell>
          <cell r="AA233">
            <v>287767.09924969234</v>
          </cell>
          <cell r="AB233">
            <v>59044.493750000001</v>
          </cell>
          <cell r="AC233">
            <v>10681.338249992112</v>
          </cell>
          <cell r="AD233">
            <v>44230.2</v>
          </cell>
          <cell r="AE233">
            <v>24089.7</v>
          </cell>
          <cell r="AF233">
            <v>27220.9</v>
          </cell>
          <cell r="AG233">
            <v>74517.499499952683</v>
          </cell>
          <cell r="AH233">
            <v>75481.94174996845</v>
          </cell>
          <cell r="AI233">
            <v>0</v>
          </cell>
          <cell r="AJ233">
            <v>684459.29874960566</v>
          </cell>
          <cell r="AL233">
            <v>435301301</v>
          </cell>
          <cell r="AM233" t="str">
            <v>435</v>
          </cell>
          <cell r="AN233" t="str">
            <v>301</v>
          </cell>
          <cell r="AO233" t="str">
            <v>301</v>
          </cell>
          <cell r="AP233">
            <v>1</v>
          </cell>
          <cell r="AQ233">
            <v>70</v>
          </cell>
          <cell r="AR233">
            <v>684459.29874960566</v>
          </cell>
          <cell r="AS233">
            <v>9778</v>
          </cell>
          <cell r="AT233">
            <v>0</v>
          </cell>
          <cell r="AU233">
            <v>9778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9</v>
          </cell>
          <cell r="V234">
            <v>1</v>
          </cell>
          <cell r="W234">
            <v>1</v>
          </cell>
          <cell r="Y234">
            <v>4279.7733750000007</v>
          </cell>
          <cell r="Z234">
            <v>6140.43</v>
          </cell>
          <cell r="AA234">
            <v>36204.486375</v>
          </cell>
          <cell r="AB234">
            <v>7778.462625000001</v>
          </cell>
          <cell r="AC234">
            <v>1302.6558749999999</v>
          </cell>
          <cell r="AD234">
            <v>5827.536000000001</v>
          </cell>
          <cell r="AE234">
            <v>3037.42</v>
          </cell>
          <cell r="AF234">
            <v>3563.53</v>
          </cell>
          <cell r="AG234">
            <v>9141.3182500000003</v>
          </cell>
          <cell r="AH234">
            <v>9397.3826250000002</v>
          </cell>
          <cell r="AI234">
            <v>0</v>
          </cell>
          <cell r="AJ234">
            <v>86672.995125000001</v>
          </cell>
          <cell r="AL234">
            <v>435301326</v>
          </cell>
          <cell r="AM234" t="str">
            <v>435</v>
          </cell>
          <cell r="AN234" t="str">
            <v>301</v>
          </cell>
          <cell r="AO234" t="str">
            <v>326</v>
          </cell>
          <cell r="AP234">
            <v>1</v>
          </cell>
          <cell r="AQ234">
            <v>9</v>
          </cell>
          <cell r="AR234">
            <v>86672.995125000001</v>
          </cell>
          <cell r="AS234">
            <v>9630</v>
          </cell>
          <cell r="AT234">
            <v>0</v>
          </cell>
          <cell r="AU234">
            <v>9630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1</v>
          </cell>
          <cell r="W235">
            <v>1</v>
          </cell>
          <cell r="Y235">
            <v>475.53037499999999</v>
          </cell>
          <cell r="Z235">
            <v>682.27</v>
          </cell>
          <cell r="AA235">
            <v>4371.1373750000002</v>
          </cell>
          <cell r="AB235">
            <v>782.07362499999999</v>
          </cell>
          <cell r="AC235">
            <v>145.69287499999999</v>
          </cell>
          <cell r="AD235">
            <v>738.06399999999996</v>
          </cell>
          <cell r="AE235">
            <v>379.85</v>
          </cell>
          <cell r="AF235">
            <v>511.66</v>
          </cell>
          <cell r="AG235">
            <v>1022.40425</v>
          </cell>
          <cell r="AH235">
            <v>1018.603625</v>
          </cell>
          <cell r="AI235">
            <v>0</v>
          </cell>
          <cell r="AJ235">
            <v>10127.286125000001</v>
          </cell>
          <cell r="AL235">
            <v>435301600</v>
          </cell>
          <cell r="AM235" t="str">
            <v>435</v>
          </cell>
          <cell r="AN235" t="str">
            <v>301</v>
          </cell>
          <cell r="AO235" t="str">
            <v>600</v>
          </cell>
          <cell r="AP235">
            <v>1</v>
          </cell>
          <cell r="AQ235">
            <v>1</v>
          </cell>
          <cell r="AR235">
            <v>10127.286125000001</v>
          </cell>
          <cell r="AS235">
            <v>10127</v>
          </cell>
          <cell r="AT235">
            <v>0</v>
          </cell>
          <cell r="AU235">
            <v>10127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1</v>
          </cell>
          <cell r="W236">
            <v>1</v>
          </cell>
          <cell r="Y236">
            <v>951.06074999999998</v>
          </cell>
          <cell r="Z236">
            <v>1364.54</v>
          </cell>
          <cell r="AA236">
            <v>6526.6447499999995</v>
          </cell>
          <cell r="AB236">
            <v>1982.41725</v>
          </cell>
          <cell r="AC236">
            <v>289.13574999999997</v>
          </cell>
          <cell r="AD236">
            <v>932.76800000000003</v>
          </cell>
          <cell r="AE236">
            <v>530.66999999999996</v>
          </cell>
          <cell r="AF236">
            <v>357.73</v>
          </cell>
          <cell r="AG236">
            <v>2028.9585</v>
          </cell>
          <cell r="AH236">
            <v>2195.91725</v>
          </cell>
          <cell r="AI236">
            <v>0</v>
          </cell>
          <cell r="AJ236">
            <v>17159.842249999998</v>
          </cell>
          <cell r="AL236">
            <v>435301610</v>
          </cell>
          <cell r="AM236" t="str">
            <v>435</v>
          </cell>
          <cell r="AN236" t="str">
            <v>301</v>
          </cell>
          <cell r="AO236" t="str">
            <v>610</v>
          </cell>
          <cell r="AP236">
            <v>1</v>
          </cell>
          <cell r="AQ236">
            <v>2</v>
          </cell>
          <cell r="AR236">
            <v>17159.842249999998</v>
          </cell>
          <cell r="AS236">
            <v>8580</v>
          </cell>
          <cell r="AT236">
            <v>0</v>
          </cell>
          <cell r="AU236">
            <v>8580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17</v>
          </cell>
          <cell r="V237">
            <v>1</v>
          </cell>
          <cell r="W237">
            <v>1</v>
          </cell>
          <cell r="Y237">
            <v>8084.0163750000002</v>
          </cell>
          <cell r="Z237">
            <v>11598.59</v>
          </cell>
          <cell r="AA237">
            <v>64928.279974938472</v>
          </cell>
          <cell r="AB237">
            <v>14712.231625</v>
          </cell>
          <cell r="AC237">
            <v>2569.1502749984224</v>
          </cell>
          <cell r="AD237">
            <v>9830.2880000000005</v>
          </cell>
          <cell r="AE237">
            <v>5538.41</v>
          </cell>
          <cell r="AF237">
            <v>5628.42</v>
          </cell>
          <cell r="AG237">
            <v>17955.240649990534</v>
          </cell>
          <cell r="AH237">
            <v>18448.067224993687</v>
          </cell>
          <cell r="AI237">
            <v>0</v>
          </cell>
          <cell r="AJ237">
            <v>159292.69412492114</v>
          </cell>
          <cell r="AL237">
            <v>435301673</v>
          </cell>
          <cell r="AM237" t="str">
            <v>435</v>
          </cell>
          <cell r="AN237" t="str">
            <v>301</v>
          </cell>
          <cell r="AO237" t="str">
            <v>673</v>
          </cell>
          <cell r="AP237">
            <v>1</v>
          </cell>
          <cell r="AQ237">
            <v>17</v>
          </cell>
          <cell r="AR237">
            <v>159292.69412492114</v>
          </cell>
          <cell r="AS237">
            <v>9370</v>
          </cell>
          <cell r="AT237">
            <v>0</v>
          </cell>
          <cell r="AU237">
            <v>9370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</v>
          </cell>
          <cell r="V238">
            <v>1</v>
          </cell>
          <cell r="W238">
            <v>1</v>
          </cell>
          <cell r="Y238">
            <v>475.53037499999999</v>
          </cell>
          <cell r="Z238">
            <v>682.27</v>
          </cell>
          <cell r="AA238">
            <v>3451.0173749999999</v>
          </cell>
          <cell r="AB238">
            <v>1103.603625</v>
          </cell>
          <cell r="AC238">
            <v>139.362875</v>
          </cell>
          <cell r="AD238">
            <v>466.38400000000001</v>
          </cell>
          <cell r="AE238">
            <v>227.65</v>
          </cell>
          <cell r="AF238">
            <v>135.84</v>
          </cell>
          <cell r="AG238">
            <v>977.93425000000002</v>
          </cell>
          <cell r="AH238">
            <v>1089.843625</v>
          </cell>
          <cell r="AI238">
            <v>0</v>
          </cell>
          <cell r="AJ238">
            <v>8749.4361250000002</v>
          </cell>
          <cell r="AL238">
            <v>435301725</v>
          </cell>
          <cell r="AM238" t="str">
            <v>435</v>
          </cell>
          <cell r="AN238" t="str">
            <v>301</v>
          </cell>
          <cell r="AO238" t="str">
            <v>725</v>
          </cell>
          <cell r="AP238">
            <v>1</v>
          </cell>
          <cell r="AQ238">
            <v>1</v>
          </cell>
          <cell r="AR238">
            <v>8749.4361250000002</v>
          </cell>
          <cell r="AS238">
            <v>8749</v>
          </cell>
          <cell r="AT238">
            <v>0</v>
          </cell>
          <cell r="AU238">
            <v>8749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</v>
          </cell>
          <cell r="V239">
            <v>1</v>
          </cell>
          <cell r="W239">
            <v>1</v>
          </cell>
          <cell r="Y239">
            <v>1426.5911249999999</v>
          </cell>
          <cell r="Z239">
            <v>2046.81</v>
          </cell>
          <cell r="AA239">
            <v>11817.902124999999</v>
          </cell>
          <cell r="AB239">
            <v>2442.9608749999998</v>
          </cell>
          <cell r="AC239">
            <v>441.15862500000003</v>
          </cell>
          <cell r="AD239">
            <v>1942.5119999999999</v>
          </cell>
          <cell r="AE239">
            <v>1062.72</v>
          </cell>
          <cell r="AF239">
            <v>1245.21</v>
          </cell>
          <cell r="AG239">
            <v>3095.83275</v>
          </cell>
          <cell r="AH239">
            <v>3143.2808749999999</v>
          </cell>
          <cell r="AI239">
            <v>0</v>
          </cell>
          <cell r="AJ239">
            <v>28664.978374999999</v>
          </cell>
          <cell r="AL239">
            <v>435301735</v>
          </cell>
          <cell r="AM239" t="str">
            <v>435</v>
          </cell>
          <cell r="AN239" t="str">
            <v>301</v>
          </cell>
          <cell r="AO239" t="str">
            <v>735</v>
          </cell>
          <cell r="AP239">
            <v>1</v>
          </cell>
          <cell r="AQ239">
            <v>3</v>
          </cell>
          <cell r="AR239">
            <v>28664.978374999999</v>
          </cell>
          <cell r="AS239">
            <v>9555</v>
          </cell>
          <cell r="AT239">
            <v>0</v>
          </cell>
          <cell r="AU239">
            <v>9555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1</v>
          </cell>
          <cell r="V240">
            <v>1.095</v>
          </cell>
          <cell r="W240">
            <v>1</v>
          </cell>
          <cell r="Y240">
            <v>520.70576062499993</v>
          </cell>
          <cell r="Z240">
            <v>747.08564999999999</v>
          </cell>
          <cell r="AA240">
            <v>4786.3954256249999</v>
          </cell>
          <cell r="AB240">
            <v>856.37061937499993</v>
          </cell>
          <cell r="AC240">
            <v>159.53369812499997</v>
          </cell>
          <cell r="AD240">
            <v>738.06399999999996</v>
          </cell>
          <cell r="AE240">
            <v>415.93575000000004</v>
          </cell>
          <cell r="AF240">
            <v>560.26769999999999</v>
          </cell>
          <cell r="AG240">
            <v>1119.53265375</v>
          </cell>
          <cell r="AH240">
            <v>1018.603625</v>
          </cell>
          <cell r="AI240">
            <v>0</v>
          </cell>
          <cell r="AJ240">
            <v>10922.494882500001</v>
          </cell>
          <cell r="AL240">
            <v>436049001</v>
          </cell>
          <cell r="AM240" t="str">
            <v>436</v>
          </cell>
          <cell r="AN240" t="str">
            <v>049</v>
          </cell>
          <cell r="AO240" t="str">
            <v>001</v>
          </cell>
          <cell r="AP240">
            <v>1</v>
          </cell>
          <cell r="AQ240">
            <v>1</v>
          </cell>
          <cell r="AR240">
            <v>10922.494882500001</v>
          </cell>
          <cell r="AS240">
            <v>10922</v>
          </cell>
          <cell r="AT240">
            <v>0</v>
          </cell>
          <cell r="AU240">
            <v>10922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6</v>
          </cell>
          <cell r="V241">
            <v>1.095</v>
          </cell>
          <cell r="W241">
            <v>10</v>
          </cell>
          <cell r="Y241">
            <v>3124.2345637499998</v>
          </cell>
          <cell r="Z241">
            <v>4482.5138999999999</v>
          </cell>
          <cell r="AA241">
            <v>33240.890964547871</v>
          </cell>
          <cell r="AB241">
            <v>5561.9449162500005</v>
          </cell>
          <cell r="AC241">
            <v>1236.530337744817</v>
          </cell>
          <cell r="AD241">
            <v>3341.6639999999998</v>
          </cell>
          <cell r="AE241">
            <v>2159.0990999999999</v>
          </cell>
          <cell r="AF241">
            <v>2092.4135999999999</v>
          </cell>
          <cell r="AG241">
            <v>8411.2980164689034</v>
          </cell>
          <cell r="AH241">
            <v>7416.5985499810677</v>
          </cell>
          <cell r="AI241">
            <v>0</v>
          </cell>
          <cell r="AJ241">
            <v>71067.187948742649</v>
          </cell>
          <cell r="AL241">
            <v>436049010</v>
          </cell>
          <cell r="AM241" t="str">
            <v>436</v>
          </cell>
          <cell r="AN241" t="str">
            <v>049</v>
          </cell>
          <cell r="AO241" t="str">
            <v>010</v>
          </cell>
          <cell r="AP241">
            <v>1</v>
          </cell>
          <cell r="AQ241">
            <v>6</v>
          </cell>
          <cell r="AR241">
            <v>71067.187948742649</v>
          </cell>
          <cell r="AS241">
            <v>11845</v>
          </cell>
          <cell r="AT241">
            <v>0</v>
          </cell>
          <cell r="AU241">
            <v>11845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74</v>
          </cell>
          <cell r="V242">
            <v>1.095</v>
          </cell>
          <cell r="W242">
            <v>9</v>
          </cell>
          <cell r="Y242">
            <v>38736.421886249998</v>
          </cell>
          <cell r="Z242">
            <v>55641.68039999999</v>
          </cell>
          <cell r="AA242">
            <v>432268.09936502657</v>
          </cell>
          <cell r="AB242">
            <v>66377.025633750003</v>
          </cell>
          <cell r="AC242">
            <v>14866.408700192987</v>
          </cell>
          <cell r="AD242">
            <v>48057.836000000003</v>
          </cell>
          <cell r="AE242">
            <v>28829.17095</v>
          </cell>
          <cell r="AF242">
            <v>33578.404949999996</v>
          </cell>
          <cell r="AG242">
            <v>101324.26101115794</v>
          </cell>
          <cell r="AH242">
            <v>88476.723049791719</v>
          </cell>
          <cell r="AI242">
            <v>0</v>
          </cell>
          <cell r="AJ242">
            <v>908156.03194616945</v>
          </cell>
          <cell r="AL242">
            <v>436049035</v>
          </cell>
          <cell r="AM242" t="str">
            <v>436</v>
          </cell>
          <cell r="AN242" t="str">
            <v>049</v>
          </cell>
          <cell r="AO242" t="str">
            <v>035</v>
          </cell>
          <cell r="AP242">
            <v>1</v>
          </cell>
          <cell r="AQ242">
            <v>74</v>
          </cell>
          <cell r="AR242">
            <v>908156.03194616945</v>
          </cell>
          <cell r="AS242">
            <v>12272</v>
          </cell>
          <cell r="AT242">
            <v>0</v>
          </cell>
          <cell r="AU242">
            <v>12272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4</v>
          </cell>
          <cell r="V243">
            <v>1.095</v>
          </cell>
          <cell r="W243">
            <v>10</v>
          </cell>
          <cell r="Y243">
            <v>2082.8230424999997</v>
          </cell>
          <cell r="Z243">
            <v>2988.3425999999999</v>
          </cell>
          <cell r="AA243">
            <v>27923.850463297869</v>
          </cell>
          <cell r="AB243">
            <v>3531.4127775000002</v>
          </cell>
          <cell r="AC243">
            <v>904.06014149481712</v>
          </cell>
          <cell r="AD243">
            <v>2680.576</v>
          </cell>
          <cell r="AE243">
            <v>1579.6141500000001</v>
          </cell>
          <cell r="AF243">
            <v>1923.7726499999999</v>
          </cell>
          <cell r="AG243">
            <v>6078.2160089689032</v>
          </cell>
          <cell r="AH243">
            <v>5116.9812999810674</v>
          </cell>
          <cell r="AI243">
            <v>0</v>
          </cell>
          <cell r="AJ243">
            <v>54809.649133742663</v>
          </cell>
          <cell r="AL243">
            <v>436049044</v>
          </cell>
          <cell r="AM243" t="str">
            <v>436</v>
          </cell>
          <cell r="AN243" t="str">
            <v>049</v>
          </cell>
          <cell r="AO243" t="str">
            <v>044</v>
          </cell>
          <cell r="AP243">
            <v>1</v>
          </cell>
          <cell r="AQ243">
            <v>4</v>
          </cell>
          <cell r="AR243">
            <v>54809.649133742663</v>
          </cell>
          <cell r="AS243">
            <v>13702</v>
          </cell>
          <cell r="AT243">
            <v>0</v>
          </cell>
          <cell r="AU243">
            <v>13702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1.095</v>
          </cell>
          <cell r="W244">
            <v>1</v>
          </cell>
          <cell r="Y244">
            <v>520.70576062499993</v>
          </cell>
          <cell r="Z244">
            <v>747.08564999999999</v>
          </cell>
          <cell r="AA244">
            <v>4786.3954256249999</v>
          </cell>
          <cell r="AB244">
            <v>856.37061937499993</v>
          </cell>
          <cell r="AC244">
            <v>159.53369812499997</v>
          </cell>
          <cell r="AD244">
            <v>738.06399999999996</v>
          </cell>
          <cell r="AE244">
            <v>415.93575000000004</v>
          </cell>
          <cell r="AF244">
            <v>560.26769999999999</v>
          </cell>
          <cell r="AG244">
            <v>1119.53265375</v>
          </cell>
          <cell r="AH244">
            <v>1018.603625</v>
          </cell>
          <cell r="AI244">
            <v>0</v>
          </cell>
          <cell r="AJ244">
            <v>10922.494882500001</v>
          </cell>
          <cell r="AL244">
            <v>436049046</v>
          </cell>
          <cell r="AM244" t="str">
            <v>436</v>
          </cell>
          <cell r="AN244" t="str">
            <v>049</v>
          </cell>
          <cell r="AO244" t="str">
            <v>046</v>
          </cell>
          <cell r="AP244">
            <v>1</v>
          </cell>
          <cell r="AQ244">
            <v>1</v>
          </cell>
          <cell r="AR244">
            <v>10922.494882500001</v>
          </cell>
          <cell r="AS244">
            <v>10922</v>
          </cell>
          <cell r="AT244">
            <v>0</v>
          </cell>
          <cell r="AU244">
            <v>10922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175</v>
          </cell>
          <cell r="V245">
            <v>1.095</v>
          </cell>
          <cell r="W245">
            <v>10</v>
          </cell>
          <cell r="Y245">
            <v>91758.925659375003</v>
          </cell>
          <cell r="Z245">
            <v>131851.96124999999</v>
          </cell>
          <cell r="AA245">
            <v>1025911.4787213785</v>
          </cell>
          <cell r="AB245">
            <v>160086.836690625</v>
          </cell>
          <cell r="AC245">
            <v>36376.883008721241</v>
          </cell>
          <cell r="AD245">
            <v>106522.06</v>
          </cell>
          <cell r="AE245">
            <v>66030.230099999986</v>
          </cell>
          <cell r="AF245">
            <v>70918.069199999998</v>
          </cell>
          <cell r="AG245">
            <v>247059.10272732747</v>
          </cell>
          <cell r="AH245">
            <v>215708.39277443831</v>
          </cell>
          <cell r="AI245">
            <v>0</v>
          </cell>
          <cell r="AJ245">
            <v>2152223.9401318659</v>
          </cell>
          <cell r="AL245">
            <v>436049049</v>
          </cell>
          <cell r="AM245" t="str">
            <v>436</v>
          </cell>
          <cell r="AN245" t="str">
            <v>049</v>
          </cell>
          <cell r="AO245" t="str">
            <v>049</v>
          </cell>
          <cell r="AP245">
            <v>1</v>
          </cell>
          <cell r="AQ245">
            <v>175</v>
          </cell>
          <cell r="AR245">
            <v>2152223.9401318659</v>
          </cell>
          <cell r="AS245">
            <v>12298</v>
          </cell>
          <cell r="AT245">
            <v>0</v>
          </cell>
          <cell r="AU245">
            <v>12298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1.095</v>
          </cell>
          <cell r="W246">
            <v>1</v>
          </cell>
          <cell r="Y246">
            <v>520.70576062499993</v>
          </cell>
          <cell r="Z246">
            <v>747.08564999999999</v>
          </cell>
          <cell r="AA246">
            <v>4786.3954256249999</v>
          </cell>
          <cell r="AB246">
            <v>856.37061937499993</v>
          </cell>
          <cell r="AC246">
            <v>159.53369812499997</v>
          </cell>
          <cell r="AD246">
            <v>738.06399999999996</v>
          </cell>
          <cell r="AE246">
            <v>415.93575000000004</v>
          </cell>
          <cell r="AF246">
            <v>560.26769999999999</v>
          </cell>
          <cell r="AG246">
            <v>1119.53265375</v>
          </cell>
          <cell r="AH246">
            <v>1018.603625</v>
          </cell>
          <cell r="AI246">
            <v>0</v>
          </cell>
          <cell r="AJ246">
            <v>10922.494882500001</v>
          </cell>
          <cell r="AL246">
            <v>436049056</v>
          </cell>
          <cell r="AM246" t="str">
            <v>436</v>
          </cell>
          <cell r="AN246" t="str">
            <v>049</v>
          </cell>
          <cell r="AO246" t="str">
            <v>056</v>
          </cell>
          <cell r="AP246">
            <v>1</v>
          </cell>
          <cell r="AQ246">
            <v>1</v>
          </cell>
          <cell r="AR246">
            <v>10922.494882500001</v>
          </cell>
          <cell r="AS246">
            <v>10922</v>
          </cell>
          <cell r="AT246">
            <v>0</v>
          </cell>
          <cell r="AU246">
            <v>10922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5</v>
          </cell>
          <cell r="V247">
            <v>1.095</v>
          </cell>
          <cell r="W247">
            <v>1</v>
          </cell>
          <cell r="Y247">
            <v>2705.6266031249997</v>
          </cell>
          <cell r="Z247">
            <v>3914.0994000000001</v>
          </cell>
          <cell r="AA247">
            <v>22345.541128125005</v>
          </cell>
          <cell r="AB247">
            <v>4672.3848468750002</v>
          </cell>
          <cell r="AC247">
            <v>857.65259062500002</v>
          </cell>
          <cell r="AD247">
            <v>3263.51</v>
          </cell>
          <cell r="AE247">
            <v>1987.9944000000003</v>
          </cell>
          <cell r="AF247">
            <v>2192.26665</v>
          </cell>
          <cell r="AG247">
            <v>5966.6454187500012</v>
          </cell>
          <cell r="AH247">
            <v>5524.3781250000002</v>
          </cell>
          <cell r="AI247">
            <v>0</v>
          </cell>
          <cell r="AJ247">
            <v>53430.099162500017</v>
          </cell>
          <cell r="AL247">
            <v>436049057</v>
          </cell>
          <cell r="AM247" t="str">
            <v>436</v>
          </cell>
          <cell r="AN247" t="str">
            <v>049</v>
          </cell>
          <cell r="AO247" t="str">
            <v>057</v>
          </cell>
          <cell r="AP247">
            <v>1</v>
          </cell>
          <cell r="AQ247">
            <v>5</v>
          </cell>
          <cell r="AR247">
            <v>53430.099162500017</v>
          </cell>
          <cell r="AS247">
            <v>10686</v>
          </cell>
          <cell r="AT247">
            <v>0</v>
          </cell>
          <cell r="AU247">
            <v>10686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1.095</v>
          </cell>
          <cell r="W248">
            <v>1</v>
          </cell>
          <cell r="Y248">
            <v>520.70576062499993</v>
          </cell>
          <cell r="Z248">
            <v>747.08564999999999</v>
          </cell>
          <cell r="AA248">
            <v>4786.3954256249999</v>
          </cell>
          <cell r="AB248">
            <v>856.37061937499993</v>
          </cell>
          <cell r="AC248">
            <v>159.53369812499997</v>
          </cell>
          <cell r="AD248">
            <v>738.06399999999996</v>
          </cell>
          <cell r="AE248">
            <v>415.93575000000004</v>
          </cell>
          <cell r="AF248">
            <v>560.26769999999999</v>
          </cell>
          <cell r="AG248">
            <v>1119.53265375</v>
          </cell>
          <cell r="AH248">
            <v>1018.603625</v>
          </cell>
          <cell r="AI248">
            <v>0</v>
          </cell>
          <cell r="AJ248">
            <v>10922.494882500001</v>
          </cell>
          <cell r="AL248">
            <v>436049073</v>
          </cell>
          <cell r="AM248" t="str">
            <v>436</v>
          </cell>
          <cell r="AN248" t="str">
            <v>049</v>
          </cell>
          <cell r="AO248" t="str">
            <v>073</v>
          </cell>
          <cell r="AP248">
            <v>1</v>
          </cell>
          <cell r="AQ248">
            <v>1</v>
          </cell>
          <cell r="AR248">
            <v>10922.494882500001</v>
          </cell>
          <cell r="AS248">
            <v>10922</v>
          </cell>
          <cell r="AT248">
            <v>0</v>
          </cell>
          <cell r="AU248">
            <v>10922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12</v>
          </cell>
          <cell r="V249">
            <v>1.095</v>
          </cell>
          <cell r="W249">
            <v>9</v>
          </cell>
          <cell r="Y249">
            <v>6248.4691274999996</v>
          </cell>
          <cell r="Z249">
            <v>8965.0277999999998</v>
          </cell>
          <cell r="AA249">
            <v>68586.344992163111</v>
          </cell>
          <cell r="AB249">
            <v>10700.168632499999</v>
          </cell>
          <cell r="AC249">
            <v>2363.657692491362</v>
          </cell>
          <cell r="AD249">
            <v>7770.0479999999998</v>
          </cell>
          <cell r="AE249">
            <v>4654.7136</v>
          </cell>
          <cell r="AF249">
            <v>5454.0198</v>
          </cell>
          <cell r="AG249">
            <v>16148.044934948171</v>
          </cell>
          <cell r="AH249">
            <v>14148.951499968445</v>
          </cell>
          <cell r="AI249">
            <v>0</v>
          </cell>
          <cell r="AJ249">
            <v>145039.44607957109</v>
          </cell>
          <cell r="AL249">
            <v>436049093</v>
          </cell>
          <cell r="AM249" t="str">
            <v>436</v>
          </cell>
          <cell r="AN249" t="str">
            <v>049</v>
          </cell>
          <cell r="AO249" t="str">
            <v>093</v>
          </cell>
          <cell r="AP249">
            <v>1</v>
          </cell>
          <cell r="AQ249">
            <v>12</v>
          </cell>
          <cell r="AR249">
            <v>145039.44607957109</v>
          </cell>
          <cell r="AS249">
            <v>12087</v>
          </cell>
          <cell r="AT249">
            <v>0</v>
          </cell>
          <cell r="AU249">
            <v>12087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2</v>
          </cell>
          <cell r="V250">
            <v>1.095</v>
          </cell>
          <cell r="W250">
            <v>1</v>
          </cell>
          <cell r="Y250">
            <v>1041.4115212499999</v>
          </cell>
          <cell r="Z250">
            <v>1494.1713</v>
          </cell>
          <cell r="AA250">
            <v>9572.7908512499998</v>
          </cell>
          <cell r="AB250">
            <v>1712.7412387499999</v>
          </cell>
          <cell r="AC250">
            <v>319.06739624999994</v>
          </cell>
          <cell r="AD250">
            <v>1476.1279999999999</v>
          </cell>
          <cell r="AE250">
            <v>831.87150000000008</v>
          </cell>
          <cell r="AF250">
            <v>1120.5354</v>
          </cell>
          <cell r="AG250">
            <v>2239.0653075</v>
          </cell>
          <cell r="AH250">
            <v>2037.2072499999999</v>
          </cell>
          <cell r="AI250">
            <v>0</v>
          </cell>
          <cell r="AJ250">
            <v>21844.989765000002</v>
          </cell>
          <cell r="AL250">
            <v>436049133</v>
          </cell>
          <cell r="AM250" t="str">
            <v>436</v>
          </cell>
          <cell r="AN250" t="str">
            <v>049</v>
          </cell>
          <cell r="AO250" t="str">
            <v>133</v>
          </cell>
          <cell r="AP250">
            <v>1</v>
          </cell>
          <cell r="AQ250">
            <v>2</v>
          </cell>
          <cell r="AR250">
            <v>21844.989765000002</v>
          </cell>
          <cell r="AS250">
            <v>10922</v>
          </cell>
          <cell r="AT250">
            <v>0</v>
          </cell>
          <cell r="AU250">
            <v>10922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1.095</v>
          </cell>
          <cell r="W251">
            <v>1</v>
          </cell>
          <cell r="Y251">
            <v>1041.4115212499999</v>
          </cell>
          <cell r="Z251">
            <v>1494.1713</v>
          </cell>
          <cell r="AA251">
            <v>8154.2074012499997</v>
          </cell>
          <cell r="AB251">
            <v>1818.6715387499999</v>
          </cell>
          <cell r="AC251">
            <v>323.53499625000001</v>
          </cell>
          <cell r="AD251">
            <v>1204.4479999999999</v>
          </cell>
          <cell r="AE251">
            <v>747.74265000000003</v>
          </cell>
          <cell r="AF251">
            <v>803.2372499999999</v>
          </cell>
          <cell r="AG251">
            <v>2270.4042074999998</v>
          </cell>
          <cell r="AH251">
            <v>2124.6772499999997</v>
          </cell>
          <cell r="AI251">
            <v>0</v>
          </cell>
          <cell r="AJ251">
            <v>19982.506115000004</v>
          </cell>
          <cell r="AL251">
            <v>436049149</v>
          </cell>
          <cell r="AM251" t="str">
            <v>436</v>
          </cell>
          <cell r="AN251" t="str">
            <v>049</v>
          </cell>
          <cell r="AO251" t="str">
            <v>149</v>
          </cell>
          <cell r="AP251">
            <v>1</v>
          </cell>
          <cell r="AQ251">
            <v>2</v>
          </cell>
          <cell r="AR251">
            <v>19982.506115000004</v>
          </cell>
          <cell r="AS251">
            <v>9991</v>
          </cell>
          <cell r="AT251">
            <v>0</v>
          </cell>
          <cell r="AU251">
            <v>9991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2</v>
          </cell>
          <cell r="V252">
            <v>1.095</v>
          </cell>
          <cell r="W252">
            <v>10</v>
          </cell>
          <cell r="Y252">
            <v>1041.4115212499999</v>
          </cell>
          <cell r="Z252">
            <v>1494.1713</v>
          </cell>
          <cell r="AA252">
            <v>11553.158138182624</v>
          </cell>
          <cell r="AB252">
            <v>1818.6715387499999</v>
          </cell>
          <cell r="AC252">
            <v>410.68757924827241</v>
          </cell>
          <cell r="AD252">
            <v>1204.4479999999999</v>
          </cell>
          <cell r="AE252">
            <v>747.74265000000003</v>
          </cell>
          <cell r="AF252">
            <v>803.2372499999999</v>
          </cell>
          <cell r="AG252">
            <v>2793.3197054896341</v>
          </cell>
          <cell r="AH252">
            <v>2443.0428499936888</v>
          </cell>
          <cell r="AI252">
            <v>0</v>
          </cell>
          <cell r="AJ252">
            <v>24309.890532914218</v>
          </cell>
          <cell r="AL252">
            <v>436049163</v>
          </cell>
          <cell r="AM252" t="str">
            <v>436</v>
          </cell>
          <cell r="AN252" t="str">
            <v>049</v>
          </cell>
          <cell r="AO252" t="str">
            <v>163</v>
          </cell>
          <cell r="AP252">
            <v>1</v>
          </cell>
          <cell r="AQ252">
            <v>2</v>
          </cell>
          <cell r="AR252">
            <v>24309.890532914218</v>
          </cell>
          <cell r="AS252">
            <v>12155</v>
          </cell>
          <cell r="AT252">
            <v>0</v>
          </cell>
          <cell r="AU252">
            <v>12155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29</v>
          </cell>
          <cell r="V253">
            <v>1.095</v>
          </cell>
          <cell r="W253">
            <v>6</v>
          </cell>
          <cell r="Y253">
            <v>15202.564858124999</v>
          </cell>
          <cell r="Z253">
            <v>21844.154999999995</v>
          </cell>
          <cell r="AA253">
            <v>144875.80438858597</v>
          </cell>
          <cell r="AB253">
            <v>26602.373611874995</v>
          </cell>
          <cell r="AC253">
            <v>5413.7288096111788</v>
          </cell>
          <cell r="AD253">
            <v>17445.206000000002</v>
          </cell>
          <cell r="AE253">
            <v>10876.77735</v>
          </cell>
          <cell r="AF253">
            <v>11513.815499999999</v>
          </cell>
          <cell r="AG253">
            <v>37257.966792667066</v>
          </cell>
          <cell r="AH253">
            <v>33552.499924949516</v>
          </cell>
          <cell r="AI253">
            <v>0</v>
          </cell>
          <cell r="AJ253">
            <v>324584.89223581366</v>
          </cell>
          <cell r="AL253">
            <v>436049165</v>
          </cell>
          <cell r="AM253" t="str">
            <v>436</v>
          </cell>
          <cell r="AN253" t="str">
            <v>049</v>
          </cell>
          <cell r="AO253" t="str">
            <v>165</v>
          </cell>
          <cell r="AP253">
            <v>1</v>
          </cell>
          <cell r="AQ253">
            <v>29</v>
          </cell>
          <cell r="AR253">
            <v>324584.89223581366</v>
          </cell>
          <cell r="AS253">
            <v>11193</v>
          </cell>
          <cell r="AT253">
            <v>0</v>
          </cell>
          <cell r="AU253">
            <v>11193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13</v>
          </cell>
          <cell r="V254">
            <v>1.095</v>
          </cell>
          <cell r="W254">
            <v>7</v>
          </cell>
          <cell r="Y254">
            <v>6871.2726881249991</v>
          </cell>
          <cell r="Z254">
            <v>9890.7846000000009</v>
          </cell>
          <cell r="AA254">
            <v>65311.038780855488</v>
          </cell>
          <cell r="AB254">
            <v>12158.931601875001</v>
          </cell>
          <cell r="AC254">
            <v>2498.8261076180893</v>
          </cell>
          <cell r="AD254">
            <v>7537.942</v>
          </cell>
          <cell r="AE254">
            <v>4810.7073</v>
          </cell>
          <cell r="AF254">
            <v>4770.6193500000008</v>
          </cell>
          <cell r="AG254">
            <v>17139.530040708538</v>
          </cell>
          <cell r="AH254">
            <v>15433.089524974757</v>
          </cell>
          <cell r="AI254">
            <v>0</v>
          </cell>
          <cell r="AJ254">
            <v>146422.74199415688</v>
          </cell>
          <cell r="AL254">
            <v>436049176</v>
          </cell>
          <cell r="AM254" t="str">
            <v>436</v>
          </cell>
          <cell r="AN254" t="str">
            <v>049</v>
          </cell>
          <cell r="AO254" t="str">
            <v>176</v>
          </cell>
          <cell r="AP254">
            <v>1</v>
          </cell>
          <cell r="AQ254">
            <v>13</v>
          </cell>
          <cell r="AR254">
            <v>146422.74199415688</v>
          </cell>
          <cell r="AS254">
            <v>11263</v>
          </cell>
          <cell r="AT254">
            <v>0</v>
          </cell>
          <cell r="AU254">
            <v>11263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</v>
          </cell>
          <cell r="V255">
            <v>1.095</v>
          </cell>
          <cell r="W255">
            <v>10</v>
          </cell>
          <cell r="Y255">
            <v>520.70576062499993</v>
          </cell>
          <cell r="Z255">
            <v>747.08564999999999</v>
          </cell>
          <cell r="AA255">
            <v>6766.7627125576228</v>
          </cell>
          <cell r="AB255">
            <v>962.30091937500003</v>
          </cell>
          <cell r="AC255">
            <v>251.15388112327238</v>
          </cell>
          <cell r="AD255">
            <v>466.38400000000001</v>
          </cell>
          <cell r="AE255">
            <v>331.80689999999998</v>
          </cell>
          <cell r="AF255">
            <v>242.96954999999997</v>
          </cell>
          <cell r="AG255">
            <v>1673.7870517396343</v>
          </cell>
          <cell r="AH255">
            <v>1424.4392249936891</v>
          </cell>
          <cell r="AI255">
            <v>0</v>
          </cell>
          <cell r="AJ255">
            <v>13387.395650414219</v>
          </cell>
          <cell r="AL255">
            <v>436049199</v>
          </cell>
          <cell r="AM255" t="str">
            <v>436</v>
          </cell>
          <cell r="AN255" t="str">
            <v>049</v>
          </cell>
          <cell r="AO255" t="str">
            <v>199</v>
          </cell>
          <cell r="AP255">
            <v>1</v>
          </cell>
          <cell r="AQ255">
            <v>1</v>
          </cell>
          <cell r="AR255">
            <v>13387.395650414219</v>
          </cell>
          <cell r="AS255">
            <v>13387</v>
          </cell>
          <cell r="AT255">
            <v>0</v>
          </cell>
          <cell r="AU255">
            <v>13387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11</v>
          </cell>
          <cell r="V256">
            <v>1.095</v>
          </cell>
          <cell r="W256">
            <v>9</v>
          </cell>
          <cell r="Y256">
            <v>5727.7633668749995</v>
          </cell>
          <cell r="Z256">
            <v>8217.9421499999989</v>
          </cell>
          <cell r="AA256">
            <v>62381.366116538105</v>
          </cell>
          <cell r="AB256">
            <v>9949.7283131250006</v>
          </cell>
          <cell r="AC256">
            <v>2208.5915943663617</v>
          </cell>
          <cell r="AD256">
            <v>6760.3040000000001</v>
          </cell>
          <cell r="AE256">
            <v>4154.6490000000003</v>
          </cell>
          <cell r="AF256">
            <v>4576.4539500000001</v>
          </cell>
          <cell r="AG256">
            <v>15059.851181198168</v>
          </cell>
          <cell r="AH256">
            <v>13217.817874968447</v>
          </cell>
          <cell r="AI256">
            <v>0</v>
          </cell>
          <cell r="AJ256">
            <v>132254.46754707108</v>
          </cell>
          <cell r="AL256">
            <v>436049244</v>
          </cell>
          <cell r="AM256" t="str">
            <v>436</v>
          </cell>
          <cell r="AN256" t="str">
            <v>049</v>
          </cell>
          <cell r="AO256" t="str">
            <v>244</v>
          </cell>
          <cell r="AP256">
            <v>1</v>
          </cell>
          <cell r="AQ256">
            <v>11</v>
          </cell>
          <cell r="AR256">
            <v>132254.46754707108</v>
          </cell>
          <cell r="AS256">
            <v>12023</v>
          </cell>
          <cell r="AT256">
            <v>0</v>
          </cell>
          <cell r="AU256">
            <v>12023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4</v>
          </cell>
          <cell r="V257">
            <v>1.095</v>
          </cell>
          <cell r="W257">
            <v>5</v>
          </cell>
          <cell r="Y257">
            <v>2082.8230424999997</v>
          </cell>
          <cell r="Z257">
            <v>2988.3425999999999</v>
          </cell>
          <cell r="AA257">
            <v>19536.545539432624</v>
          </cell>
          <cell r="AB257">
            <v>3637.3430774999997</v>
          </cell>
          <cell r="AC257">
            <v>729.84257549827237</v>
          </cell>
          <cell r="AD257">
            <v>2408.8959999999997</v>
          </cell>
          <cell r="AE257">
            <v>1495.4853000000001</v>
          </cell>
          <cell r="AF257">
            <v>1606.4744999999998</v>
          </cell>
          <cell r="AG257">
            <v>5037.4439129896346</v>
          </cell>
          <cell r="AH257">
            <v>4551.7200999936886</v>
          </cell>
          <cell r="AI257">
            <v>0</v>
          </cell>
          <cell r="AJ257">
            <v>44074.916647914215</v>
          </cell>
          <cell r="AL257">
            <v>436049248</v>
          </cell>
          <cell r="AM257" t="str">
            <v>436</v>
          </cell>
          <cell r="AN257" t="str">
            <v>049</v>
          </cell>
          <cell r="AO257" t="str">
            <v>248</v>
          </cell>
          <cell r="AP257">
            <v>1</v>
          </cell>
          <cell r="AQ257">
            <v>4</v>
          </cell>
          <cell r="AR257">
            <v>44074.916647914215</v>
          </cell>
          <cell r="AS257">
            <v>11019</v>
          </cell>
          <cell r="AT257">
            <v>0</v>
          </cell>
          <cell r="AU257">
            <v>11019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</v>
          </cell>
          <cell r="V258">
            <v>1.095</v>
          </cell>
          <cell r="W258">
            <v>1</v>
          </cell>
          <cell r="Y258">
            <v>520.70576062499993</v>
          </cell>
          <cell r="Z258">
            <v>747.08564999999999</v>
          </cell>
          <cell r="AA258">
            <v>4786.3954256249999</v>
          </cell>
          <cell r="AB258">
            <v>856.37061937499993</v>
          </cell>
          <cell r="AC258">
            <v>159.53369812499997</v>
          </cell>
          <cell r="AD258">
            <v>738.06399999999996</v>
          </cell>
          <cell r="AE258">
            <v>415.93575000000004</v>
          </cell>
          <cell r="AF258">
            <v>560.26769999999999</v>
          </cell>
          <cell r="AG258">
            <v>1119.53265375</v>
          </cell>
          <cell r="AH258">
            <v>1018.603625</v>
          </cell>
          <cell r="AI258">
            <v>0</v>
          </cell>
          <cell r="AJ258">
            <v>10922.494882500001</v>
          </cell>
          <cell r="AL258">
            <v>436049258</v>
          </cell>
          <cell r="AM258" t="str">
            <v>436</v>
          </cell>
          <cell r="AN258" t="str">
            <v>049</v>
          </cell>
          <cell r="AO258" t="str">
            <v>258</v>
          </cell>
          <cell r="AP258">
            <v>1</v>
          </cell>
          <cell r="AQ258">
            <v>1</v>
          </cell>
          <cell r="AR258">
            <v>10922.494882500001</v>
          </cell>
          <cell r="AS258">
            <v>10922</v>
          </cell>
          <cell r="AT258">
            <v>0</v>
          </cell>
          <cell r="AU258">
            <v>10922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2</v>
          </cell>
          <cell r="V259">
            <v>1.095</v>
          </cell>
          <cell r="W259">
            <v>10</v>
          </cell>
          <cell r="Y259">
            <v>1041.4115212499999</v>
          </cell>
          <cell r="Z259">
            <v>1494.1713</v>
          </cell>
          <cell r="AA259">
            <v>11553.158138182624</v>
          </cell>
          <cell r="AB259">
            <v>1818.6715387499999</v>
          </cell>
          <cell r="AC259">
            <v>410.68757924827241</v>
          </cell>
          <cell r="AD259">
            <v>1204.4479999999999</v>
          </cell>
          <cell r="AE259">
            <v>747.74265000000003</v>
          </cell>
          <cell r="AF259">
            <v>803.2372499999999</v>
          </cell>
          <cell r="AG259">
            <v>2793.3197054896341</v>
          </cell>
          <cell r="AH259">
            <v>2443.0428499936888</v>
          </cell>
          <cell r="AI259">
            <v>0</v>
          </cell>
          <cell r="AJ259">
            <v>24309.890532914218</v>
          </cell>
          <cell r="AL259">
            <v>436049262</v>
          </cell>
          <cell r="AM259" t="str">
            <v>436</v>
          </cell>
          <cell r="AN259" t="str">
            <v>049</v>
          </cell>
          <cell r="AO259" t="str">
            <v>262</v>
          </cell>
          <cell r="AP259">
            <v>1</v>
          </cell>
          <cell r="AQ259">
            <v>2</v>
          </cell>
          <cell r="AR259">
            <v>24309.890532914218</v>
          </cell>
          <cell r="AS259">
            <v>12155</v>
          </cell>
          <cell r="AT259">
            <v>0</v>
          </cell>
          <cell r="AU259">
            <v>12155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7</v>
          </cell>
          <cell r="V260">
            <v>1.095</v>
          </cell>
          <cell r="W260">
            <v>9</v>
          </cell>
          <cell r="Y260">
            <v>3644.9403243749994</v>
          </cell>
          <cell r="Z260">
            <v>5229.599549999999</v>
          </cell>
          <cell r="AA260">
            <v>36506.210940172867</v>
          </cell>
          <cell r="AB260">
            <v>6524.2458356250008</v>
          </cell>
          <cell r="AC260">
            <v>1397.903635869817</v>
          </cell>
          <cell r="AD260">
            <v>3808.0480000000002</v>
          </cell>
          <cell r="AE260">
            <v>2490.9059999999999</v>
          </cell>
          <cell r="AF260">
            <v>2335.3831500000001</v>
          </cell>
          <cell r="AG260">
            <v>9546.4015702189026</v>
          </cell>
          <cell r="AH260">
            <v>8513.0721749810673</v>
          </cell>
          <cell r="AI260">
            <v>0</v>
          </cell>
          <cell r="AJ260">
            <v>79996.711181242645</v>
          </cell>
          <cell r="AL260">
            <v>436049274</v>
          </cell>
          <cell r="AM260" t="str">
            <v>436</v>
          </cell>
          <cell r="AN260" t="str">
            <v>049</v>
          </cell>
          <cell r="AO260" t="str">
            <v>274</v>
          </cell>
          <cell r="AP260">
            <v>1</v>
          </cell>
          <cell r="AQ260">
            <v>7</v>
          </cell>
          <cell r="AR260">
            <v>79996.711181242645</v>
          </cell>
          <cell r="AS260">
            <v>11428</v>
          </cell>
          <cell r="AT260">
            <v>0</v>
          </cell>
          <cell r="AU260">
            <v>11428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2</v>
          </cell>
          <cell r="V261">
            <v>1.095</v>
          </cell>
          <cell r="W261">
            <v>1</v>
          </cell>
          <cell r="Y261">
            <v>1041.4115212499999</v>
          </cell>
          <cell r="Z261">
            <v>1494.1713</v>
          </cell>
          <cell r="AA261">
            <v>9572.7908512499998</v>
          </cell>
          <cell r="AB261">
            <v>1712.7412387499999</v>
          </cell>
          <cell r="AC261">
            <v>319.06739624999994</v>
          </cell>
          <cell r="AD261">
            <v>1476.1279999999999</v>
          </cell>
          <cell r="AE261">
            <v>831.87150000000008</v>
          </cell>
          <cell r="AF261">
            <v>1120.5354</v>
          </cell>
          <cell r="AG261">
            <v>2239.0653075</v>
          </cell>
          <cell r="AH261">
            <v>2037.2072499999999</v>
          </cell>
          <cell r="AI261">
            <v>0</v>
          </cell>
          <cell r="AJ261">
            <v>21844.989765000002</v>
          </cell>
          <cell r="AL261">
            <v>436049284</v>
          </cell>
          <cell r="AM261" t="str">
            <v>436</v>
          </cell>
          <cell r="AN261" t="str">
            <v>049</v>
          </cell>
          <cell r="AO261" t="str">
            <v>284</v>
          </cell>
          <cell r="AP261">
            <v>1</v>
          </cell>
          <cell r="AQ261">
            <v>2</v>
          </cell>
          <cell r="AR261">
            <v>21844.989765000002</v>
          </cell>
          <cell r="AS261">
            <v>10922</v>
          </cell>
          <cell r="AT261">
            <v>0</v>
          </cell>
          <cell r="AU261">
            <v>10922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4</v>
          </cell>
          <cell r="V262">
            <v>1.095</v>
          </cell>
          <cell r="W262">
            <v>10</v>
          </cell>
          <cell r="Y262">
            <v>2082.8230424999997</v>
          </cell>
          <cell r="Z262">
            <v>2988.3425999999999</v>
          </cell>
          <cell r="AA262">
            <v>24524.899726365245</v>
          </cell>
          <cell r="AB262">
            <v>3531.4127775000002</v>
          </cell>
          <cell r="AC262">
            <v>816.90755849654477</v>
          </cell>
          <cell r="AD262">
            <v>2680.576</v>
          </cell>
          <cell r="AE262">
            <v>1579.6141500000001</v>
          </cell>
          <cell r="AF262">
            <v>1923.7726499999999</v>
          </cell>
          <cell r="AG262">
            <v>5555.3005109792684</v>
          </cell>
          <cell r="AH262">
            <v>4798.6156999873783</v>
          </cell>
          <cell r="AI262">
            <v>0</v>
          </cell>
          <cell r="AJ262">
            <v>50482.264715828438</v>
          </cell>
          <cell r="AL262">
            <v>436049308</v>
          </cell>
          <cell r="AM262" t="str">
            <v>436</v>
          </cell>
          <cell r="AN262" t="str">
            <v>049</v>
          </cell>
          <cell r="AO262" t="str">
            <v>308</v>
          </cell>
          <cell r="AP262">
            <v>1</v>
          </cell>
          <cell r="AQ262">
            <v>4</v>
          </cell>
          <cell r="AR262">
            <v>50482.264715828438</v>
          </cell>
          <cell r="AS262">
            <v>12621</v>
          </cell>
          <cell r="AT262">
            <v>0</v>
          </cell>
          <cell r="AU262">
            <v>12621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2</v>
          </cell>
          <cell r="V263">
            <v>1.095</v>
          </cell>
          <cell r="W263">
            <v>1</v>
          </cell>
          <cell r="Y263">
            <v>1041.4115212499999</v>
          </cell>
          <cell r="Z263">
            <v>1494.1713</v>
          </cell>
          <cell r="AA263">
            <v>8154.2074012499997</v>
          </cell>
          <cell r="AB263">
            <v>1818.6715387499999</v>
          </cell>
          <cell r="AC263">
            <v>323.53499625000001</v>
          </cell>
          <cell r="AD263">
            <v>1204.4479999999999</v>
          </cell>
          <cell r="AE263">
            <v>747.74265000000003</v>
          </cell>
          <cell r="AF263">
            <v>803.2372499999999</v>
          </cell>
          <cell r="AG263">
            <v>2270.4042074999998</v>
          </cell>
          <cell r="AH263">
            <v>2124.6772499999997</v>
          </cell>
          <cell r="AI263">
            <v>0</v>
          </cell>
          <cell r="AJ263">
            <v>19982.506115000004</v>
          </cell>
          <cell r="AL263">
            <v>436049336</v>
          </cell>
          <cell r="AM263" t="str">
            <v>436</v>
          </cell>
          <cell r="AN263" t="str">
            <v>049</v>
          </cell>
          <cell r="AO263" t="str">
            <v>336</v>
          </cell>
          <cell r="AP263">
            <v>1</v>
          </cell>
          <cell r="AQ263">
            <v>2</v>
          </cell>
          <cell r="AR263">
            <v>19982.506115000004</v>
          </cell>
          <cell r="AS263">
            <v>9991</v>
          </cell>
          <cell r="AT263">
            <v>0</v>
          </cell>
          <cell r="AU263">
            <v>9991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</v>
          </cell>
          <cell r="V264">
            <v>1.095</v>
          </cell>
          <cell r="W264">
            <v>1</v>
          </cell>
          <cell r="Y264">
            <v>520.70576062499993</v>
          </cell>
          <cell r="Z264">
            <v>747.08564999999999</v>
          </cell>
          <cell r="AA264">
            <v>4786.3954256249999</v>
          </cell>
          <cell r="AB264">
            <v>856.37061937499993</v>
          </cell>
          <cell r="AC264">
            <v>159.53369812499997</v>
          </cell>
          <cell r="AD264">
            <v>738.06399999999996</v>
          </cell>
          <cell r="AE264">
            <v>415.93575000000004</v>
          </cell>
          <cell r="AF264">
            <v>560.26769999999999</v>
          </cell>
          <cell r="AG264">
            <v>1119.53265375</v>
          </cell>
          <cell r="AH264">
            <v>1018.603625</v>
          </cell>
          <cell r="AI264">
            <v>0</v>
          </cell>
          <cell r="AJ264">
            <v>10922.494882500001</v>
          </cell>
          <cell r="AL264">
            <v>436049346</v>
          </cell>
          <cell r="AM264" t="str">
            <v>436</v>
          </cell>
          <cell r="AN264" t="str">
            <v>049</v>
          </cell>
          <cell r="AO264" t="str">
            <v>346</v>
          </cell>
          <cell r="AP264">
            <v>1</v>
          </cell>
          <cell r="AQ264">
            <v>1</v>
          </cell>
          <cell r="AR264">
            <v>10922.494882500001</v>
          </cell>
          <cell r="AS264">
            <v>10922</v>
          </cell>
          <cell r="AT264">
            <v>0</v>
          </cell>
          <cell r="AU264">
            <v>10922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1</v>
          </cell>
          <cell r="V265">
            <v>1.095</v>
          </cell>
          <cell r="W265">
            <v>1</v>
          </cell>
          <cell r="Y265">
            <v>520.70576062499993</v>
          </cell>
          <cell r="Z265">
            <v>747.08564999999999</v>
          </cell>
          <cell r="AA265">
            <v>3367.8119756249998</v>
          </cell>
          <cell r="AB265">
            <v>962.30091937500003</v>
          </cell>
          <cell r="AC265">
            <v>164.00129812500001</v>
          </cell>
          <cell r="AD265">
            <v>466.38400000000001</v>
          </cell>
          <cell r="AE265">
            <v>331.80689999999998</v>
          </cell>
          <cell r="AF265">
            <v>242.96954999999997</v>
          </cell>
          <cell r="AG265">
            <v>1150.87155375</v>
          </cell>
          <cell r="AH265">
            <v>1106.073625</v>
          </cell>
          <cell r="AI265">
            <v>0</v>
          </cell>
          <cell r="AJ265">
            <v>9060.0112325000009</v>
          </cell>
          <cell r="AL265">
            <v>436049347</v>
          </cell>
          <cell r="AM265" t="str">
            <v>436</v>
          </cell>
          <cell r="AN265" t="str">
            <v>049</v>
          </cell>
          <cell r="AO265" t="str">
            <v>347</v>
          </cell>
          <cell r="AP265">
            <v>1</v>
          </cell>
          <cell r="AQ265">
            <v>1</v>
          </cell>
          <cell r="AR265">
            <v>9060.0112325000009</v>
          </cell>
          <cell r="AS265">
            <v>9060</v>
          </cell>
          <cell r="AT265">
            <v>0</v>
          </cell>
          <cell r="AU265">
            <v>9060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</v>
          </cell>
          <cell r="V266">
            <v>1.095</v>
          </cell>
          <cell r="W266">
            <v>1</v>
          </cell>
          <cell r="Y266">
            <v>520.70576062499993</v>
          </cell>
          <cell r="Z266">
            <v>747.08564999999999</v>
          </cell>
          <cell r="AA266">
            <v>4786.3954256249999</v>
          </cell>
          <cell r="AB266">
            <v>856.37061937499993</v>
          </cell>
          <cell r="AC266">
            <v>159.53369812499997</v>
          </cell>
          <cell r="AD266">
            <v>738.06399999999996</v>
          </cell>
          <cell r="AE266">
            <v>415.93575000000004</v>
          </cell>
          <cell r="AF266">
            <v>560.26769999999999</v>
          </cell>
          <cell r="AG266">
            <v>1119.53265375</v>
          </cell>
          <cell r="AH266">
            <v>1018.603625</v>
          </cell>
          <cell r="AI266">
            <v>0</v>
          </cell>
          <cell r="AJ266">
            <v>10922.494882500001</v>
          </cell>
          <cell r="AL266">
            <v>436049730</v>
          </cell>
          <cell r="AM266" t="str">
            <v>436</v>
          </cell>
          <cell r="AN266" t="str">
            <v>049</v>
          </cell>
          <cell r="AO266" t="str">
            <v>730</v>
          </cell>
          <cell r="AP266">
            <v>1</v>
          </cell>
          <cell r="AQ266">
            <v>1</v>
          </cell>
          <cell r="AR266">
            <v>10922.494882500001</v>
          </cell>
          <cell r="AS266">
            <v>10922</v>
          </cell>
          <cell r="AT266">
            <v>0</v>
          </cell>
          <cell r="AU266">
            <v>10922</v>
          </cell>
        </row>
        <row r="267">
          <cell r="B267">
            <v>437035035</v>
          </cell>
          <cell r="C267" t="str">
            <v>CITY ON A HILL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279</v>
          </cell>
          <cell r="V267">
            <v>1.0780000000000001</v>
          </cell>
          <cell r="W267">
            <v>10</v>
          </cell>
          <cell r="Y267">
            <v>145852.48868575</v>
          </cell>
          <cell r="Z267">
            <v>210155.0759</v>
          </cell>
          <cell r="AA267">
            <v>1948316.6067130768</v>
          </cell>
          <cell r="AB267">
            <v>240172.21376225003</v>
          </cell>
          <cell r="AC267">
            <v>60592.302397245556</v>
          </cell>
          <cell r="AD267">
            <v>209202.296</v>
          </cell>
          <cell r="AE267">
            <v>116367.60982000001</v>
          </cell>
          <cell r="AF267">
            <v>154595.74284000005</v>
          </cell>
          <cell r="AG267">
            <v>408141.69787747337</v>
          </cell>
          <cell r="AH267">
            <v>348399.37377387035</v>
          </cell>
          <cell r="AI267">
            <v>0</v>
          </cell>
          <cell r="AJ267">
            <v>3841795.4077696661</v>
          </cell>
          <cell r="AL267">
            <v>437035035</v>
          </cell>
          <cell r="AM267" t="str">
            <v>437</v>
          </cell>
          <cell r="AN267" t="str">
            <v>035</v>
          </cell>
          <cell r="AO267" t="str">
            <v>035</v>
          </cell>
          <cell r="AP267">
            <v>1</v>
          </cell>
          <cell r="AQ267">
            <v>279</v>
          </cell>
          <cell r="AR267">
            <v>3841795.4077696661</v>
          </cell>
          <cell r="AS267">
            <v>13770</v>
          </cell>
          <cell r="AT267">
            <v>0</v>
          </cell>
          <cell r="AU267">
            <v>13770</v>
          </cell>
        </row>
        <row r="268">
          <cell r="B268">
            <v>437035100</v>
          </cell>
          <cell r="C268" t="str">
            <v>CITY ON A HILL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</v>
          </cell>
          <cell r="V268">
            <v>1.0780000000000001</v>
          </cell>
          <cell r="W268">
            <v>10</v>
          </cell>
          <cell r="Y268">
            <v>512.62174425000001</v>
          </cell>
          <cell r="Z268">
            <v>735.48706000000004</v>
          </cell>
          <cell r="AA268">
            <v>8058.2677289836702</v>
          </cell>
          <cell r="AB268">
            <v>843.07536775000005</v>
          </cell>
          <cell r="AC268">
            <v>242.8564484482992</v>
          </cell>
          <cell r="AD268">
            <v>738.06399999999996</v>
          </cell>
          <cell r="AE268">
            <v>409.47830000000005</v>
          </cell>
          <cell r="AF268">
            <v>551.56948000000011</v>
          </cell>
          <cell r="AG268">
            <v>1616.9489566897955</v>
          </cell>
          <cell r="AH268">
            <v>1336.9692249936891</v>
          </cell>
          <cell r="AI268">
            <v>0</v>
          </cell>
          <cell r="AJ268">
            <v>15045.338311115454</v>
          </cell>
          <cell r="AL268">
            <v>437035100</v>
          </cell>
          <cell r="AM268" t="str">
            <v>437</v>
          </cell>
          <cell r="AN268" t="str">
            <v>035</v>
          </cell>
          <cell r="AO268" t="str">
            <v>100</v>
          </cell>
          <cell r="AP268">
            <v>1</v>
          </cell>
          <cell r="AQ268">
            <v>1</v>
          </cell>
          <cell r="AR268">
            <v>15045.338311115454</v>
          </cell>
          <cell r="AS268">
            <v>15045</v>
          </cell>
          <cell r="AT268">
            <v>0</v>
          </cell>
          <cell r="AU268">
            <v>15045</v>
          </cell>
        </row>
        <row r="269">
          <cell r="B269">
            <v>437035163</v>
          </cell>
          <cell r="C269" t="str">
            <v>CITY ON A HILL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</v>
          </cell>
          <cell r="V269">
            <v>1.0780000000000001</v>
          </cell>
          <cell r="W269">
            <v>10</v>
          </cell>
          <cell r="Y269">
            <v>512.62174425000001</v>
          </cell>
          <cell r="Z269">
            <v>735.48706000000004</v>
          </cell>
          <cell r="AA269">
            <v>8058.2677289836702</v>
          </cell>
          <cell r="AB269">
            <v>843.07536775000005</v>
          </cell>
          <cell r="AC269">
            <v>242.8564484482992</v>
          </cell>
          <cell r="AD269">
            <v>738.06399999999996</v>
          </cell>
          <cell r="AE269">
            <v>409.47830000000005</v>
          </cell>
          <cell r="AF269">
            <v>551.56948000000011</v>
          </cell>
          <cell r="AG269">
            <v>1616.9489566897955</v>
          </cell>
          <cell r="AH269">
            <v>1336.9692249936891</v>
          </cell>
          <cell r="AI269">
            <v>0</v>
          </cell>
          <cell r="AJ269">
            <v>15045.338311115454</v>
          </cell>
          <cell r="AL269">
            <v>437035163</v>
          </cell>
          <cell r="AM269" t="str">
            <v>437</v>
          </cell>
          <cell r="AN269" t="str">
            <v>035</v>
          </cell>
          <cell r="AO269" t="str">
            <v>163</v>
          </cell>
          <cell r="AP269">
            <v>1</v>
          </cell>
          <cell r="AQ269">
            <v>1</v>
          </cell>
          <cell r="AR269">
            <v>15045.338311115454</v>
          </cell>
          <cell r="AS269">
            <v>15045</v>
          </cell>
          <cell r="AT269">
            <v>0</v>
          </cell>
          <cell r="AU269">
            <v>15045</v>
          </cell>
        </row>
        <row r="270">
          <cell r="B270">
            <v>437035189</v>
          </cell>
          <cell r="C270" t="str">
            <v>CITY ON A HILL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</v>
          </cell>
          <cell r="V270">
            <v>1.0780000000000001</v>
          </cell>
          <cell r="W270">
            <v>10</v>
          </cell>
          <cell r="Y270">
            <v>512.62174425000001</v>
          </cell>
          <cell r="Z270">
            <v>735.48706000000004</v>
          </cell>
          <cell r="AA270">
            <v>8058.2677289836702</v>
          </cell>
          <cell r="AB270">
            <v>843.07536775000005</v>
          </cell>
          <cell r="AC270">
            <v>242.8564484482992</v>
          </cell>
          <cell r="AD270">
            <v>738.06399999999996</v>
          </cell>
          <cell r="AE270">
            <v>409.47830000000005</v>
          </cell>
          <cell r="AF270">
            <v>551.56948000000011</v>
          </cell>
          <cell r="AG270">
            <v>1616.9489566897955</v>
          </cell>
          <cell r="AH270">
            <v>1336.9692249936891</v>
          </cell>
          <cell r="AI270">
            <v>0</v>
          </cell>
          <cell r="AJ270">
            <v>15045.338311115454</v>
          </cell>
          <cell r="AL270">
            <v>437035189</v>
          </cell>
          <cell r="AM270" t="str">
            <v>437</v>
          </cell>
          <cell r="AN270" t="str">
            <v>035</v>
          </cell>
          <cell r="AO270" t="str">
            <v>189</v>
          </cell>
          <cell r="AP270">
            <v>1</v>
          </cell>
          <cell r="AQ270">
            <v>1</v>
          </cell>
          <cell r="AR270">
            <v>15045.338311115454</v>
          </cell>
          <cell r="AS270">
            <v>15045</v>
          </cell>
          <cell r="AT270">
            <v>0</v>
          </cell>
          <cell r="AU270">
            <v>15045</v>
          </cell>
        </row>
        <row r="271">
          <cell r="B271">
            <v>437035244</v>
          </cell>
          <cell r="C271" t="str">
            <v>CITY ON A HILL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</v>
          </cell>
          <cell r="V271">
            <v>1.0780000000000001</v>
          </cell>
          <cell r="W271">
            <v>10</v>
          </cell>
          <cell r="Y271">
            <v>512.62174425000001</v>
          </cell>
          <cell r="Z271">
            <v>735.48706000000004</v>
          </cell>
          <cell r="AA271">
            <v>8058.2677289836702</v>
          </cell>
          <cell r="AB271">
            <v>843.07536775000005</v>
          </cell>
          <cell r="AC271">
            <v>242.8564484482992</v>
          </cell>
          <cell r="AD271">
            <v>738.06399999999996</v>
          </cell>
          <cell r="AE271">
            <v>409.47830000000005</v>
          </cell>
          <cell r="AF271">
            <v>551.56948000000011</v>
          </cell>
          <cell r="AG271">
            <v>1616.9489566897955</v>
          </cell>
          <cell r="AH271">
            <v>1336.9692249936891</v>
          </cell>
          <cell r="AI271">
            <v>0</v>
          </cell>
          <cell r="AJ271">
            <v>15045.338311115454</v>
          </cell>
          <cell r="AL271">
            <v>437035244</v>
          </cell>
          <cell r="AM271" t="str">
            <v>437</v>
          </cell>
          <cell r="AN271" t="str">
            <v>035</v>
          </cell>
          <cell r="AO271" t="str">
            <v>244</v>
          </cell>
          <cell r="AP271">
            <v>1</v>
          </cell>
          <cell r="AQ271">
            <v>1</v>
          </cell>
          <cell r="AR271">
            <v>15045.338311115454</v>
          </cell>
          <cell r="AS271">
            <v>15045</v>
          </cell>
          <cell r="AT271">
            <v>0</v>
          </cell>
          <cell r="AU271">
            <v>15045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K272">
            <v>0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324</v>
          </cell>
          <cell r="V272">
            <v>1.0780000000000001</v>
          </cell>
          <cell r="W272">
            <v>10</v>
          </cell>
          <cell r="Y272">
            <v>166498.00309450002</v>
          </cell>
          <cell r="Z272">
            <v>240845.48796000006</v>
          </cell>
          <cell r="AA272">
            <v>2009035.2429477666</v>
          </cell>
          <cell r="AB272">
            <v>319963.02149350004</v>
          </cell>
          <cell r="AC272">
            <v>67883.794385763249</v>
          </cell>
          <cell r="AD272">
            <v>193158.19599999997</v>
          </cell>
          <cell r="AE272">
            <v>109472.25827999998</v>
          </cell>
          <cell r="AF272">
            <v>111819.92668</v>
          </cell>
          <cell r="AG272">
            <v>458244.85073857947</v>
          </cell>
          <cell r="AH272">
            <v>408910.06704875035</v>
          </cell>
          <cell r="AI272">
            <v>0</v>
          </cell>
          <cell r="AJ272">
            <v>4085830.84862886</v>
          </cell>
          <cell r="AL272">
            <v>438035035</v>
          </cell>
          <cell r="AM272" t="str">
            <v>438</v>
          </cell>
          <cell r="AN272" t="str">
            <v>035</v>
          </cell>
          <cell r="AO272" t="str">
            <v>035</v>
          </cell>
          <cell r="AP272">
            <v>1</v>
          </cell>
          <cell r="AQ272">
            <v>324</v>
          </cell>
          <cell r="AR272">
            <v>4085830.84862886</v>
          </cell>
          <cell r="AS272">
            <v>12611</v>
          </cell>
          <cell r="AT272">
            <v>0</v>
          </cell>
          <cell r="AU272">
            <v>12611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</v>
          </cell>
          <cell r="V273">
            <v>1.0780000000000001</v>
          </cell>
          <cell r="W273">
            <v>1</v>
          </cell>
          <cell r="Y273">
            <v>1025.2434885</v>
          </cell>
          <cell r="Z273">
            <v>1470.9741200000001</v>
          </cell>
          <cell r="AA273">
            <v>7035.7661605000012</v>
          </cell>
          <cell r="AB273">
            <v>2137.0457955000002</v>
          </cell>
          <cell r="AC273">
            <v>311.66677850000002</v>
          </cell>
          <cell r="AD273">
            <v>932.76800000000003</v>
          </cell>
          <cell r="AE273">
            <v>572.06226000000004</v>
          </cell>
          <cell r="AF273">
            <v>336.83188000000001</v>
          </cell>
          <cell r="AG273">
            <v>2187.217263</v>
          </cell>
          <cell r="AH273">
            <v>2195.87725</v>
          </cell>
          <cell r="AI273">
            <v>0</v>
          </cell>
          <cell r="AJ273">
            <v>18205.452996000004</v>
          </cell>
          <cell r="AL273">
            <v>438035057</v>
          </cell>
          <cell r="AM273" t="str">
            <v>438</v>
          </cell>
          <cell r="AN273" t="str">
            <v>035</v>
          </cell>
          <cell r="AO273" t="str">
            <v>057</v>
          </cell>
          <cell r="AP273">
            <v>1</v>
          </cell>
          <cell r="AQ273">
            <v>2</v>
          </cell>
          <cell r="AR273">
            <v>18205.452996000004</v>
          </cell>
          <cell r="AS273">
            <v>9103</v>
          </cell>
          <cell r="AT273">
            <v>0</v>
          </cell>
          <cell r="AU273">
            <v>9103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2</v>
          </cell>
          <cell r="V274">
            <v>1.0780000000000001</v>
          </cell>
          <cell r="W274">
            <v>10</v>
          </cell>
          <cell r="Y274">
            <v>1120.5494685000001</v>
          </cell>
          <cell r="Z274">
            <v>1637.7515000000001</v>
          </cell>
          <cell r="AA274">
            <v>15300.18761796734</v>
          </cell>
          <cell r="AB274">
            <v>2546.1467955000003</v>
          </cell>
          <cell r="AC274">
            <v>519.71301689659845</v>
          </cell>
          <cell r="AD274">
            <v>1043.278</v>
          </cell>
          <cell r="AE274">
            <v>562.28480000000002</v>
          </cell>
          <cell r="AF274">
            <v>316.69484000000006</v>
          </cell>
          <cell r="AG274">
            <v>3423.9277533795907</v>
          </cell>
          <cell r="AH274">
            <v>3059.5284499873783</v>
          </cell>
          <cell r="AI274">
            <v>0</v>
          </cell>
          <cell r="AJ274">
            <v>29530.06224223091</v>
          </cell>
          <cell r="AL274">
            <v>438035220</v>
          </cell>
          <cell r="AM274" t="str">
            <v>438</v>
          </cell>
          <cell r="AN274" t="str">
            <v>035</v>
          </cell>
          <cell r="AO274" t="str">
            <v>220</v>
          </cell>
          <cell r="AP274">
            <v>1</v>
          </cell>
          <cell r="AQ274">
            <v>2</v>
          </cell>
          <cell r="AR274">
            <v>29530.06224223091</v>
          </cell>
          <cell r="AS274">
            <v>14765</v>
          </cell>
          <cell r="AT274">
            <v>0</v>
          </cell>
          <cell r="AU274">
            <v>14765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6</v>
          </cell>
          <cell r="V275">
            <v>1.0780000000000001</v>
          </cell>
          <cell r="W275">
            <v>3</v>
          </cell>
          <cell r="Y275">
            <v>2766.73214125</v>
          </cell>
          <cell r="Z275">
            <v>4045.1842200000001</v>
          </cell>
          <cell r="AA275">
            <v>24977.067549983669</v>
          </cell>
          <cell r="AB275">
            <v>5445.3532787500008</v>
          </cell>
          <cell r="AC275">
            <v>922.48316544829925</v>
          </cell>
          <cell r="AD275">
            <v>3101.6800000000003</v>
          </cell>
          <cell r="AE275">
            <v>1759.11274</v>
          </cell>
          <cell r="AF275">
            <v>1683.9977000000001</v>
          </cell>
          <cell r="AG275">
            <v>6392.5611826897948</v>
          </cell>
          <cell r="AH275">
            <v>6100.6237249936894</v>
          </cell>
          <cell r="AI275">
            <v>0</v>
          </cell>
          <cell r="AJ275">
            <v>57194.795703115451</v>
          </cell>
          <cell r="AL275">
            <v>438035244</v>
          </cell>
          <cell r="AM275" t="str">
            <v>438</v>
          </cell>
          <cell r="AN275" t="str">
            <v>035</v>
          </cell>
          <cell r="AO275" t="str">
            <v>244</v>
          </cell>
          <cell r="AP275">
            <v>1</v>
          </cell>
          <cell r="AQ275">
            <v>6</v>
          </cell>
          <cell r="AR275">
            <v>57194.795703115451</v>
          </cell>
          <cell r="AS275">
            <v>9532</v>
          </cell>
          <cell r="AT275">
            <v>0</v>
          </cell>
          <cell r="AU275">
            <v>9532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1</v>
          </cell>
          <cell r="V276">
            <v>1.0780000000000001</v>
          </cell>
          <cell r="W276">
            <v>1</v>
          </cell>
          <cell r="Y276">
            <v>512.62174425000001</v>
          </cell>
          <cell r="Z276">
            <v>735.48706000000004</v>
          </cell>
          <cell r="AA276">
            <v>3720.1967302500002</v>
          </cell>
          <cell r="AB276">
            <v>1189.6847077500001</v>
          </cell>
          <cell r="AC276">
            <v>150.23317925000001</v>
          </cell>
          <cell r="AD276">
            <v>466.38400000000001</v>
          </cell>
          <cell r="AE276">
            <v>245.40670000000003</v>
          </cell>
          <cell r="AF276">
            <v>146.43552000000003</v>
          </cell>
          <cell r="AG276">
            <v>1054.2131215000002</v>
          </cell>
          <cell r="AH276">
            <v>1089.843625</v>
          </cell>
          <cell r="AI276">
            <v>0</v>
          </cell>
          <cell r="AJ276">
            <v>9310.5063879999998</v>
          </cell>
          <cell r="AL276">
            <v>438035248</v>
          </cell>
          <cell r="AM276" t="str">
            <v>438</v>
          </cell>
          <cell r="AN276" t="str">
            <v>035</v>
          </cell>
          <cell r="AO276" t="str">
            <v>248</v>
          </cell>
          <cell r="AP276">
            <v>1</v>
          </cell>
          <cell r="AQ276">
            <v>1</v>
          </cell>
          <cell r="AR276">
            <v>9310.5063879999998</v>
          </cell>
          <cell r="AS276">
            <v>9311</v>
          </cell>
          <cell r="AT276">
            <v>0</v>
          </cell>
          <cell r="AU276">
            <v>9311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</v>
          </cell>
          <cell r="V277">
            <v>1.0780000000000001</v>
          </cell>
          <cell r="W277">
            <v>1</v>
          </cell>
          <cell r="Y277">
            <v>512.62174425000001</v>
          </cell>
          <cell r="Z277">
            <v>735.48706000000004</v>
          </cell>
          <cell r="AA277">
            <v>3720.1967302500002</v>
          </cell>
          <cell r="AB277">
            <v>1189.6847077500001</v>
          </cell>
          <cell r="AC277">
            <v>150.23317925000001</v>
          </cell>
          <cell r="AD277">
            <v>466.38400000000001</v>
          </cell>
          <cell r="AE277">
            <v>245.40670000000003</v>
          </cell>
          <cell r="AF277">
            <v>146.43552000000003</v>
          </cell>
          <cell r="AG277">
            <v>1054.2131215000002</v>
          </cell>
          <cell r="AH277">
            <v>1089.843625</v>
          </cell>
          <cell r="AI277">
            <v>0</v>
          </cell>
          <cell r="AJ277">
            <v>9310.5063879999998</v>
          </cell>
          <cell r="AL277">
            <v>438035336</v>
          </cell>
          <cell r="AM277" t="str">
            <v>438</v>
          </cell>
          <cell r="AN277" t="str">
            <v>035</v>
          </cell>
          <cell r="AO277" t="str">
            <v>336</v>
          </cell>
          <cell r="AP277">
            <v>1</v>
          </cell>
          <cell r="AQ277">
            <v>1</v>
          </cell>
          <cell r="AR277">
            <v>9310.5063879999998</v>
          </cell>
          <cell r="AS277">
            <v>9311</v>
          </cell>
          <cell r="AT277">
            <v>0</v>
          </cell>
          <cell r="AU277">
            <v>9311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421</v>
          </cell>
          <cell r="V278">
            <v>1.0780000000000001</v>
          </cell>
          <cell r="W278">
            <v>10</v>
          </cell>
          <cell r="Y278">
            <v>218264.79241875003</v>
          </cell>
          <cell r="Z278">
            <v>318712.43557999999</v>
          </cell>
          <cell r="AA278">
            <v>2318167.4204888907</v>
          </cell>
          <cell r="AB278">
            <v>475735.08184125001</v>
          </cell>
          <cell r="AC278">
            <v>85590.176236574145</v>
          </cell>
          <cell r="AD278">
            <v>202023.08000000002</v>
          </cell>
          <cell r="AE278">
            <v>115850.51478</v>
          </cell>
          <cell r="AF278">
            <v>69120.325120000009</v>
          </cell>
          <cell r="AG278">
            <v>578599.86122944474</v>
          </cell>
          <cell r="AH278">
            <v>540892.20947360527</v>
          </cell>
          <cell r="AI278">
            <v>0</v>
          </cell>
          <cell r="AJ278">
            <v>4922955.8971685143</v>
          </cell>
          <cell r="AL278">
            <v>439035035</v>
          </cell>
          <cell r="AM278" t="str">
            <v>439</v>
          </cell>
          <cell r="AN278" t="str">
            <v>035</v>
          </cell>
          <cell r="AO278" t="str">
            <v>035</v>
          </cell>
          <cell r="AP278">
            <v>1</v>
          </cell>
          <cell r="AQ278">
            <v>421</v>
          </cell>
          <cell r="AR278">
            <v>4922955.8971685143</v>
          </cell>
          <cell r="AS278">
            <v>11693</v>
          </cell>
          <cell r="AT278">
            <v>0</v>
          </cell>
          <cell r="AU278">
            <v>11693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</v>
          </cell>
          <cell r="V279">
            <v>1.0780000000000001</v>
          </cell>
          <cell r="W279">
            <v>10</v>
          </cell>
          <cell r="Y279">
            <v>512.62174425000001</v>
          </cell>
          <cell r="Z279">
            <v>735.48706000000004</v>
          </cell>
          <cell r="AA279">
            <v>6661.7079489836697</v>
          </cell>
          <cell r="AB279">
            <v>947.36108775000002</v>
          </cell>
          <cell r="AC279">
            <v>247.25468844829922</v>
          </cell>
          <cell r="AD279">
            <v>466.38400000000001</v>
          </cell>
          <cell r="AE279">
            <v>326.65555999999998</v>
          </cell>
          <cell r="AF279">
            <v>239.19741999999999</v>
          </cell>
          <cell r="AG279">
            <v>1647.8013166897954</v>
          </cell>
          <cell r="AH279">
            <v>1424.4392249936891</v>
          </cell>
          <cell r="AI279">
            <v>0</v>
          </cell>
          <cell r="AJ279">
            <v>13208.910051115454</v>
          </cell>
          <cell r="AL279">
            <v>439035044</v>
          </cell>
          <cell r="AM279" t="str">
            <v>439</v>
          </cell>
          <cell r="AN279" t="str">
            <v>035</v>
          </cell>
          <cell r="AO279" t="str">
            <v>044</v>
          </cell>
          <cell r="AP279">
            <v>1</v>
          </cell>
          <cell r="AQ279">
            <v>1</v>
          </cell>
          <cell r="AR279">
            <v>13208.910051115454</v>
          </cell>
          <cell r="AS279">
            <v>13209</v>
          </cell>
          <cell r="AT279">
            <v>0</v>
          </cell>
          <cell r="AU279">
            <v>13209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</v>
          </cell>
          <cell r="V280">
            <v>1.0780000000000001</v>
          </cell>
          <cell r="W280">
            <v>1</v>
          </cell>
          <cell r="Y280">
            <v>512.62174425000001</v>
          </cell>
          <cell r="Z280">
            <v>735.48706000000004</v>
          </cell>
          <cell r="AA280">
            <v>3315.5263102500003</v>
          </cell>
          <cell r="AB280">
            <v>947.36108775000002</v>
          </cell>
          <cell r="AC280">
            <v>161.45515925000001</v>
          </cell>
          <cell r="AD280">
            <v>466.38400000000001</v>
          </cell>
          <cell r="AE280">
            <v>326.65555999999998</v>
          </cell>
          <cell r="AF280">
            <v>239.19741999999999</v>
          </cell>
          <cell r="AG280">
            <v>1133.0041415000001</v>
          </cell>
          <cell r="AH280">
            <v>1106.073625</v>
          </cell>
          <cell r="AI280">
            <v>0</v>
          </cell>
          <cell r="AJ280">
            <v>8943.7661079999998</v>
          </cell>
          <cell r="AL280">
            <v>439035133</v>
          </cell>
          <cell r="AM280" t="str">
            <v>439</v>
          </cell>
          <cell r="AN280" t="str">
            <v>035</v>
          </cell>
          <cell r="AO280" t="str">
            <v>133</v>
          </cell>
          <cell r="AP280">
            <v>1</v>
          </cell>
          <cell r="AQ280">
            <v>1</v>
          </cell>
          <cell r="AR280">
            <v>8943.7661079999998</v>
          </cell>
          <cell r="AS280">
            <v>8944</v>
          </cell>
          <cell r="AT280">
            <v>0</v>
          </cell>
          <cell r="AU280">
            <v>8944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</v>
          </cell>
          <cell r="V281">
            <v>1.0780000000000001</v>
          </cell>
          <cell r="W281">
            <v>1</v>
          </cell>
          <cell r="Y281">
            <v>512.62174425000001</v>
          </cell>
          <cell r="Z281">
            <v>735.48706000000004</v>
          </cell>
          <cell r="AA281">
            <v>3315.5263102500003</v>
          </cell>
          <cell r="AB281">
            <v>947.36108775000002</v>
          </cell>
          <cell r="AC281">
            <v>161.45515925000001</v>
          </cell>
          <cell r="AD281">
            <v>466.38400000000001</v>
          </cell>
          <cell r="AE281">
            <v>326.65555999999998</v>
          </cell>
          <cell r="AF281">
            <v>239.19741999999999</v>
          </cell>
          <cell r="AG281">
            <v>1133.0041415000001</v>
          </cell>
          <cell r="AH281">
            <v>1106.073625</v>
          </cell>
          <cell r="AI281">
            <v>0</v>
          </cell>
          <cell r="AJ281">
            <v>8943.7661079999998</v>
          </cell>
          <cell r="AL281">
            <v>439035243</v>
          </cell>
          <cell r="AM281" t="str">
            <v>439</v>
          </cell>
          <cell r="AN281" t="str">
            <v>035</v>
          </cell>
          <cell r="AO281" t="str">
            <v>243</v>
          </cell>
          <cell r="AP281">
            <v>1</v>
          </cell>
          <cell r="AQ281">
            <v>1</v>
          </cell>
          <cell r="AR281">
            <v>8943.7661079999998</v>
          </cell>
          <cell r="AS281">
            <v>8944</v>
          </cell>
          <cell r="AT281">
            <v>0</v>
          </cell>
          <cell r="AU281">
            <v>8944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1</v>
          </cell>
          <cell r="V282">
            <v>1.0780000000000001</v>
          </cell>
          <cell r="W282">
            <v>1</v>
          </cell>
          <cell r="Y282">
            <v>607.9277242500001</v>
          </cell>
          <cell r="Z282">
            <v>902.26444000000004</v>
          </cell>
          <cell r="AA282">
            <v>4887.6276102500005</v>
          </cell>
          <cell r="AB282">
            <v>1356.4620877500001</v>
          </cell>
          <cell r="AC282">
            <v>197.88077925000005</v>
          </cell>
          <cell r="AD282">
            <v>576.89400000000001</v>
          </cell>
          <cell r="AE282">
            <v>316.87810000000002</v>
          </cell>
          <cell r="AF282">
            <v>170.25932</v>
          </cell>
          <cell r="AG282">
            <v>1340.1202815000001</v>
          </cell>
          <cell r="AH282">
            <v>1332.9536250000001</v>
          </cell>
          <cell r="AI282">
            <v>0</v>
          </cell>
          <cell r="AJ282">
            <v>11689.267968</v>
          </cell>
          <cell r="AL282">
            <v>439035244</v>
          </cell>
          <cell r="AM282" t="str">
            <v>439</v>
          </cell>
          <cell r="AN282" t="str">
            <v>035</v>
          </cell>
          <cell r="AO282" t="str">
            <v>244</v>
          </cell>
          <cell r="AP282">
            <v>1</v>
          </cell>
          <cell r="AQ282">
            <v>1</v>
          </cell>
          <cell r="AR282">
            <v>11689.267968</v>
          </cell>
          <cell r="AS282">
            <v>11689</v>
          </cell>
          <cell r="AT282">
            <v>0</v>
          </cell>
          <cell r="AU282">
            <v>11689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2</v>
          </cell>
          <cell r="V283">
            <v>1</v>
          </cell>
          <cell r="W283">
            <v>10</v>
          </cell>
          <cell r="Y283">
            <v>951.06074999999998</v>
          </cell>
          <cell r="Z283">
            <v>1364.54</v>
          </cell>
          <cell r="AA283">
            <v>12734.773949876937</v>
          </cell>
          <cell r="AB283">
            <v>1982.41725</v>
          </cell>
          <cell r="AC283">
            <v>448.31854999684452</v>
          </cell>
          <cell r="AD283">
            <v>932.76800000000003</v>
          </cell>
          <cell r="AE283">
            <v>530.66999999999996</v>
          </cell>
          <cell r="AF283">
            <v>357.73</v>
          </cell>
          <cell r="AG283">
            <v>2984.055299981067</v>
          </cell>
          <cell r="AH283">
            <v>2832.6484499873782</v>
          </cell>
          <cell r="AI283">
            <v>0</v>
          </cell>
          <cell r="AJ283">
            <v>25118.982249842225</v>
          </cell>
          <cell r="AL283">
            <v>440149009</v>
          </cell>
          <cell r="AM283" t="str">
            <v>440</v>
          </cell>
          <cell r="AN283" t="str">
            <v>149</v>
          </cell>
          <cell r="AO283" t="str">
            <v>009</v>
          </cell>
          <cell r="AP283">
            <v>1</v>
          </cell>
          <cell r="AQ283">
            <v>2</v>
          </cell>
          <cell r="AR283">
            <v>25118.982249842225</v>
          </cell>
          <cell r="AS283">
            <v>12559</v>
          </cell>
          <cell r="AT283">
            <v>0</v>
          </cell>
          <cell r="AU283">
            <v>12559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</v>
          </cell>
          <cell r="V284">
            <v>1</v>
          </cell>
          <cell r="W284">
            <v>10</v>
          </cell>
          <cell r="Y284">
            <v>563.94037500000002</v>
          </cell>
          <cell r="Z284">
            <v>836.98</v>
          </cell>
          <cell r="AA284">
            <v>7638.0419749384691</v>
          </cell>
          <cell r="AB284">
            <v>1258.313625</v>
          </cell>
          <cell r="AC284">
            <v>263.1542749984223</v>
          </cell>
          <cell r="AD284">
            <v>576.89400000000001</v>
          </cell>
          <cell r="AE284">
            <v>293.95</v>
          </cell>
          <cell r="AF284">
            <v>157.94</v>
          </cell>
          <cell r="AG284">
            <v>1720.7026499905337</v>
          </cell>
          <cell r="AH284">
            <v>1651.3192249936892</v>
          </cell>
          <cell r="AI284">
            <v>0</v>
          </cell>
          <cell r="AJ284">
            <v>14961.236124921115</v>
          </cell>
          <cell r="AL284">
            <v>440149128</v>
          </cell>
          <cell r="AM284" t="str">
            <v>440</v>
          </cell>
          <cell r="AN284" t="str">
            <v>149</v>
          </cell>
          <cell r="AO284" t="str">
            <v>128</v>
          </cell>
          <cell r="AP284">
            <v>1</v>
          </cell>
          <cell r="AQ284">
            <v>1</v>
          </cell>
          <cell r="AR284">
            <v>14961.236124921115</v>
          </cell>
          <cell r="AS284">
            <v>14961</v>
          </cell>
          <cell r="AT284">
            <v>0</v>
          </cell>
          <cell r="AU284">
            <v>14961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K285">
            <v>0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357</v>
          </cell>
          <cell r="V285">
            <v>1</v>
          </cell>
          <cell r="W285">
            <v>10</v>
          </cell>
          <cell r="Y285">
            <v>179638.015625</v>
          </cell>
          <cell r="Z285">
            <v>264601.8</v>
          </cell>
          <cell r="AA285">
            <v>2026148.4880115245</v>
          </cell>
          <cell r="AB285">
            <v>392594.98437500006</v>
          </cell>
          <cell r="AC285">
            <v>73611.14972465449</v>
          </cell>
          <cell r="AD285">
            <v>181240.19000000006</v>
          </cell>
          <cell r="AE285">
            <v>95591.74</v>
          </cell>
          <cell r="AF285">
            <v>54537.189999999995</v>
          </cell>
          <cell r="AG285">
            <v>492624.00334792677</v>
          </cell>
          <cell r="AH285">
            <v>490251.60077361797</v>
          </cell>
          <cell r="AI285">
            <v>0</v>
          </cell>
          <cell r="AJ285">
            <v>4250839.1618577233</v>
          </cell>
          <cell r="AL285">
            <v>440149149</v>
          </cell>
          <cell r="AM285" t="str">
            <v>440</v>
          </cell>
          <cell r="AN285" t="str">
            <v>149</v>
          </cell>
          <cell r="AO285" t="str">
            <v>149</v>
          </cell>
          <cell r="AP285">
            <v>1</v>
          </cell>
          <cell r="AQ285">
            <v>357</v>
          </cell>
          <cell r="AR285">
            <v>4250839.1618577233</v>
          </cell>
          <cell r="AS285">
            <v>11907</v>
          </cell>
          <cell r="AT285">
            <v>0</v>
          </cell>
          <cell r="AU285">
            <v>11907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18</v>
          </cell>
          <cell r="V286">
            <v>1</v>
          </cell>
          <cell r="W286">
            <v>9</v>
          </cell>
          <cell r="Y286">
            <v>8671.8663749999996</v>
          </cell>
          <cell r="Z286">
            <v>12637.889999999998</v>
          </cell>
          <cell r="AA286">
            <v>88188.832174507756</v>
          </cell>
          <cell r="AB286">
            <v>18961.441624999999</v>
          </cell>
          <cell r="AC286">
            <v>3302.4500749873778</v>
          </cell>
          <cell r="AD286">
            <v>8653.6280000000006</v>
          </cell>
          <cell r="AE286">
            <v>4584.54</v>
          </cell>
          <cell r="AF286">
            <v>2753.2000000000003</v>
          </cell>
          <cell r="AG286">
            <v>22330.459449924267</v>
          </cell>
          <cell r="AH286">
            <v>22692.336424949517</v>
          </cell>
          <cell r="AI286">
            <v>0</v>
          </cell>
          <cell r="AJ286">
            <v>192776.64412436893</v>
          </cell>
          <cell r="AL286">
            <v>440149181</v>
          </cell>
          <cell r="AM286" t="str">
            <v>440</v>
          </cell>
          <cell r="AN286" t="str">
            <v>149</v>
          </cell>
          <cell r="AO286" t="str">
            <v>181</v>
          </cell>
          <cell r="AP286">
            <v>1</v>
          </cell>
          <cell r="AQ286">
            <v>18</v>
          </cell>
          <cell r="AR286">
            <v>192776.64412436893</v>
          </cell>
          <cell r="AS286">
            <v>10710</v>
          </cell>
          <cell r="AT286">
            <v>0</v>
          </cell>
          <cell r="AU286">
            <v>10710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1</v>
          </cell>
          <cell r="V287">
            <v>1</v>
          </cell>
          <cell r="W287">
            <v>1</v>
          </cell>
          <cell r="Y287">
            <v>564.57037500000001</v>
          </cell>
          <cell r="Z287">
            <v>838.08999999999992</v>
          </cell>
          <cell r="AA287">
            <v>4541.7873749999999</v>
          </cell>
          <cell r="AB287">
            <v>1259.4236249999999</v>
          </cell>
          <cell r="AC287">
            <v>183.862875</v>
          </cell>
          <cell r="AD287">
            <v>577.68399999999997</v>
          </cell>
          <cell r="AE287">
            <v>294.43</v>
          </cell>
          <cell r="AF287">
            <v>112.83</v>
          </cell>
          <cell r="AG287">
            <v>1245.0542500000001</v>
          </cell>
          <cell r="AH287">
            <v>1334.6636250000001</v>
          </cell>
          <cell r="AI287">
            <v>0</v>
          </cell>
          <cell r="AJ287">
            <v>10952.396124999999</v>
          </cell>
          <cell r="AL287">
            <v>440149211</v>
          </cell>
          <cell r="AM287" t="str">
            <v>440</v>
          </cell>
          <cell r="AN287" t="str">
            <v>149</v>
          </cell>
          <cell r="AO287" t="str">
            <v>211</v>
          </cell>
          <cell r="AP287">
            <v>1</v>
          </cell>
          <cell r="AQ287">
            <v>1</v>
          </cell>
          <cell r="AR287">
            <v>10952.396124999999</v>
          </cell>
          <cell r="AS287">
            <v>10952</v>
          </cell>
          <cell r="AT287">
            <v>0</v>
          </cell>
          <cell r="AU287">
            <v>10952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2</v>
          </cell>
          <cell r="V288">
            <v>1</v>
          </cell>
          <cell r="W288">
            <v>10</v>
          </cell>
          <cell r="Y288">
            <v>951.06074999999998</v>
          </cell>
          <cell r="Z288">
            <v>1364.54</v>
          </cell>
          <cell r="AA288">
            <v>10006.099349938468</v>
          </cell>
          <cell r="AB288">
            <v>2207.2072499999999</v>
          </cell>
          <cell r="AC288">
            <v>358.31714999842228</v>
          </cell>
          <cell r="AD288">
            <v>932.76800000000003</v>
          </cell>
          <cell r="AE288">
            <v>455.3</v>
          </cell>
          <cell r="AF288">
            <v>271.68</v>
          </cell>
          <cell r="AG288">
            <v>2433.4168999905337</v>
          </cell>
          <cell r="AH288">
            <v>2498.0528499936891</v>
          </cell>
          <cell r="AI288">
            <v>0</v>
          </cell>
          <cell r="AJ288">
            <v>21478.44224992111</v>
          </cell>
          <cell r="AL288">
            <v>441281061</v>
          </cell>
          <cell r="AM288" t="str">
            <v>441</v>
          </cell>
          <cell r="AN288" t="str">
            <v>281</v>
          </cell>
          <cell r="AO288" t="str">
            <v>061</v>
          </cell>
          <cell r="AP288">
            <v>1</v>
          </cell>
          <cell r="AQ288">
            <v>2</v>
          </cell>
          <cell r="AR288">
            <v>21478.44224992111</v>
          </cell>
          <cell r="AS288">
            <v>10739</v>
          </cell>
          <cell r="AT288">
            <v>0</v>
          </cell>
          <cell r="AU288">
            <v>10739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</v>
          </cell>
          <cell r="V289">
            <v>1</v>
          </cell>
          <cell r="W289">
            <v>7</v>
          </cell>
          <cell r="Y289">
            <v>1426.5911249999999</v>
          </cell>
          <cell r="Z289">
            <v>2046.81</v>
          </cell>
          <cell r="AA289">
            <v>15203.756724938468</v>
          </cell>
          <cell r="AB289">
            <v>2667.7508749999997</v>
          </cell>
          <cell r="AC289">
            <v>507.9400249984223</v>
          </cell>
          <cell r="AD289">
            <v>1942.5119999999999</v>
          </cell>
          <cell r="AE289">
            <v>987.35</v>
          </cell>
          <cell r="AF289">
            <v>1159.1600000000001</v>
          </cell>
          <cell r="AG289">
            <v>3485.8911499905339</v>
          </cell>
          <cell r="AH289">
            <v>3435.8164749936891</v>
          </cell>
          <cell r="AI289">
            <v>0</v>
          </cell>
          <cell r="AJ289">
            <v>32863.578374921111</v>
          </cell>
          <cell r="AL289">
            <v>441281087</v>
          </cell>
          <cell r="AM289" t="str">
            <v>441</v>
          </cell>
          <cell r="AN289" t="str">
            <v>281</v>
          </cell>
          <cell r="AO289" t="str">
            <v>087</v>
          </cell>
          <cell r="AP289">
            <v>1</v>
          </cell>
          <cell r="AQ289">
            <v>3</v>
          </cell>
          <cell r="AR289">
            <v>32863.578374921111</v>
          </cell>
          <cell r="AS289">
            <v>10955</v>
          </cell>
          <cell r="AT289">
            <v>0</v>
          </cell>
          <cell r="AU289">
            <v>10955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</v>
          </cell>
          <cell r="V290">
            <v>1</v>
          </cell>
          <cell r="W290">
            <v>10</v>
          </cell>
          <cell r="Y290">
            <v>475.53037499999999</v>
          </cell>
          <cell r="Z290">
            <v>682.27</v>
          </cell>
          <cell r="AA290">
            <v>6179.6919749384688</v>
          </cell>
          <cell r="AB290">
            <v>878.813625</v>
          </cell>
          <cell r="AC290">
            <v>229.36427499842227</v>
          </cell>
          <cell r="AD290">
            <v>466.38400000000001</v>
          </cell>
          <cell r="AE290">
            <v>303.02</v>
          </cell>
          <cell r="AF290">
            <v>221.89</v>
          </cell>
          <cell r="AG290">
            <v>1528.5726499905336</v>
          </cell>
          <cell r="AH290">
            <v>1424.4392249936891</v>
          </cell>
          <cell r="AI290">
            <v>0</v>
          </cell>
          <cell r="AJ290">
            <v>12389.976124921115</v>
          </cell>
          <cell r="AL290">
            <v>441281159</v>
          </cell>
          <cell r="AM290" t="str">
            <v>441</v>
          </cell>
          <cell r="AN290" t="str">
            <v>281</v>
          </cell>
          <cell r="AO290" t="str">
            <v>159</v>
          </cell>
          <cell r="AP290">
            <v>1</v>
          </cell>
          <cell r="AQ290">
            <v>1</v>
          </cell>
          <cell r="AR290">
            <v>12389.976124921115</v>
          </cell>
          <cell r="AS290">
            <v>12390</v>
          </cell>
          <cell r="AT290">
            <v>0</v>
          </cell>
          <cell r="AU290">
            <v>12390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</v>
          </cell>
          <cell r="V291">
            <v>1</v>
          </cell>
          <cell r="W291">
            <v>10</v>
          </cell>
          <cell r="Y291">
            <v>475.53037499999999</v>
          </cell>
          <cell r="Z291">
            <v>682.27</v>
          </cell>
          <cell r="AA291">
            <v>6555.0819749384682</v>
          </cell>
          <cell r="AB291">
            <v>1103.603625</v>
          </cell>
          <cell r="AC291">
            <v>218.95427499842228</v>
          </cell>
          <cell r="AD291">
            <v>466.38400000000001</v>
          </cell>
          <cell r="AE291">
            <v>227.65</v>
          </cell>
          <cell r="AF291">
            <v>135.84</v>
          </cell>
          <cell r="AG291">
            <v>1455.4826499905337</v>
          </cell>
          <cell r="AH291">
            <v>1408.2092249936891</v>
          </cell>
          <cell r="AI291">
            <v>0</v>
          </cell>
          <cell r="AJ291">
            <v>12729.006124921114</v>
          </cell>
          <cell r="AL291">
            <v>441281161</v>
          </cell>
          <cell r="AM291" t="str">
            <v>441</v>
          </cell>
          <cell r="AN291" t="str">
            <v>281</v>
          </cell>
          <cell r="AO291" t="str">
            <v>161</v>
          </cell>
          <cell r="AP291">
            <v>1</v>
          </cell>
          <cell r="AQ291">
            <v>1</v>
          </cell>
          <cell r="AR291">
            <v>12729.006124921114</v>
          </cell>
          <cell r="AS291">
            <v>12729</v>
          </cell>
          <cell r="AT291">
            <v>0</v>
          </cell>
          <cell r="AU291">
            <v>12729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1566</v>
          </cell>
          <cell r="V292">
            <v>1</v>
          </cell>
          <cell r="W292">
            <v>9</v>
          </cell>
          <cell r="Y292">
            <v>752871.29725000018</v>
          </cell>
          <cell r="Z292">
            <v>1082768.1500000001</v>
          </cell>
          <cell r="AA292">
            <v>7902161.2792069279</v>
          </cell>
          <cell r="AB292">
            <v>1519382.2067500001</v>
          </cell>
          <cell r="AC292">
            <v>284187.25224889565</v>
          </cell>
          <cell r="AD292">
            <v>856059.57400000002</v>
          </cell>
          <cell r="AE292">
            <v>456344.95</v>
          </cell>
          <cell r="AF292">
            <v>402781.85</v>
          </cell>
          <cell r="AG292">
            <v>1933979.9854933736</v>
          </cell>
          <cell r="AH292">
            <v>1925801.8467455823</v>
          </cell>
          <cell r="AI292">
            <v>0</v>
          </cell>
          <cell r="AJ292">
            <v>17116338.39169478</v>
          </cell>
          <cell r="AL292">
            <v>441281281</v>
          </cell>
          <cell r="AM292" t="str">
            <v>441</v>
          </cell>
          <cell r="AN292" t="str">
            <v>281</v>
          </cell>
          <cell r="AO292" t="str">
            <v>281</v>
          </cell>
          <cell r="AP292">
            <v>1</v>
          </cell>
          <cell r="AQ292">
            <v>1566</v>
          </cell>
          <cell r="AR292">
            <v>17116338.39169478</v>
          </cell>
          <cell r="AS292">
            <v>10930</v>
          </cell>
          <cell r="AT292">
            <v>0</v>
          </cell>
          <cell r="AU292">
            <v>10930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</v>
          </cell>
          <cell r="V293">
            <v>1</v>
          </cell>
          <cell r="W293">
            <v>10</v>
          </cell>
          <cell r="Y293">
            <v>475.53037499999999</v>
          </cell>
          <cell r="Z293">
            <v>682.27</v>
          </cell>
          <cell r="AA293">
            <v>6555.0819749384682</v>
          </cell>
          <cell r="AB293">
            <v>1103.603625</v>
          </cell>
          <cell r="AC293">
            <v>218.95427499842228</v>
          </cell>
          <cell r="AD293">
            <v>466.38400000000001</v>
          </cell>
          <cell r="AE293">
            <v>227.65</v>
          </cell>
          <cell r="AF293">
            <v>135.84</v>
          </cell>
          <cell r="AG293">
            <v>1455.4826499905337</v>
          </cell>
          <cell r="AH293">
            <v>1408.2092249936891</v>
          </cell>
          <cell r="AI293">
            <v>0</v>
          </cell>
          <cell r="AJ293">
            <v>12729.006124921114</v>
          </cell>
          <cell r="AL293">
            <v>441281680</v>
          </cell>
          <cell r="AM293" t="str">
            <v>441</v>
          </cell>
          <cell r="AN293" t="str">
            <v>281</v>
          </cell>
          <cell r="AO293" t="str">
            <v>680</v>
          </cell>
          <cell r="AP293">
            <v>1</v>
          </cell>
          <cell r="AQ293">
            <v>1</v>
          </cell>
          <cell r="AR293">
            <v>12729.006124921114</v>
          </cell>
          <cell r="AS293">
            <v>12729</v>
          </cell>
          <cell r="AT293">
            <v>0</v>
          </cell>
          <cell r="AU293">
            <v>12729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1</v>
          </cell>
          <cell r="V294">
            <v>1.0780000000000001</v>
          </cell>
          <cell r="W294">
            <v>1</v>
          </cell>
          <cell r="Y294">
            <v>512.62174425000001</v>
          </cell>
          <cell r="Z294">
            <v>735.48706000000004</v>
          </cell>
          <cell r="AA294">
            <v>3315.5263102500003</v>
          </cell>
          <cell r="AB294">
            <v>947.36108775000002</v>
          </cell>
          <cell r="AC294">
            <v>161.45515925000001</v>
          </cell>
          <cell r="AD294">
            <v>466.38400000000001</v>
          </cell>
          <cell r="AE294">
            <v>326.65555999999998</v>
          </cell>
          <cell r="AF294">
            <v>239.19741999999999</v>
          </cell>
          <cell r="AG294">
            <v>1133.0041415000001</v>
          </cell>
          <cell r="AH294">
            <v>1106.073625</v>
          </cell>
          <cell r="AI294">
            <v>0</v>
          </cell>
          <cell r="AJ294">
            <v>8943.7661079999998</v>
          </cell>
          <cell r="AL294">
            <v>444035001</v>
          </cell>
          <cell r="AM294" t="str">
            <v>444</v>
          </cell>
          <cell r="AN294" t="str">
            <v>035</v>
          </cell>
          <cell r="AO294" t="str">
            <v>001</v>
          </cell>
          <cell r="AP294">
            <v>1</v>
          </cell>
          <cell r="AQ294">
            <v>1</v>
          </cell>
          <cell r="AR294">
            <v>8943.7661079999998</v>
          </cell>
          <cell r="AS294">
            <v>8944</v>
          </cell>
          <cell r="AT294">
            <v>0</v>
          </cell>
          <cell r="AU294">
            <v>8944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502</v>
          </cell>
          <cell r="V295">
            <v>1.0780000000000001</v>
          </cell>
          <cell r="W295">
            <v>9</v>
          </cell>
          <cell r="Y295">
            <v>259351.35347275002</v>
          </cell>
          <cell r="Z295">
            <v>376244.85360000003</v>
          </cell>
          <cell r="AA295">
            <v>2620446.7367508914</v>
          </cell>
          <cell r="AB295">
            <v>540838.46526325005</v>
          </cell>
          <cell r="AC295">
            <v>98092.715670574136</v>
          </cell>
          <cell r="AD295">
            <v>251293.90199999997</v>
          </cell>
          <cell r="AE295">
            <v>147648.75509999998</v>
          </cell>
          <cell r="AF295">
            <v>106499.06959999999</v>
          </cell>
          <cell r="AG295">
            <v>667225.72748144472</v>
          </cell>
          <cell r="AH295">
            <v>623991.30847360543</v>
          </cell>
          <cell r="AI295">
            <v>0</v>
          </cell>
          <cell r="AJ295">
            <v>5691632.8874125155</v>
          </cell>
          <cell r="AL295">
            <v>444035035</v>
          </cell>
          <cell r="AM295" t="str">
            <v>444</v>
          </cell>
          <cell r="AN295" t="str">
            <v>035</v>
          </cell>
          <cell r="AO295" t="str">
            <v>035</v>
          </cell>
          <cell r="AP295">
            <v>1</v>
          </cell>
          <cell r="AQ295">
            <v>502</v>
          </cell>
          <cell r="AR295">
            <v>5691632.8874125155</v>
          </cell>
          <cell r="AS295">
            <v>11338</v>
          </cell>
          <cell r="AT295">
            <v>0</v>
          </cell>
          <cell r="AU295">
            <v>11338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1</v>
          </cell>
          <cell r="V296">
            <v>1.0780000000000001</v>
          </cell>
          <cell r="W296">
            <v>1</v>
          </cell>
          <cell r="Y296">
            <v>512.62174425000001</v>
          </cell>
          <cell r="Z296">
            <v>735.48706000000004</v>
          </cell>
          <cell r="AA296">
            <v>3315.5263102500003</v>
          </cell>
          <cell r="AB296">
            <v>947.36108775000002</v>
          </cell>
          <cell r="AC296">
            <v>161.45515925000001</v>
          </cell>
          <cell r="AD296">
            <v>466.38400000000001</v>
          </cell>
          <cell r="AE296">
            <v>326.65555999999998</v>
          </cell>
          <cell r="AF296">
            <v>239.19741999999999</v>
          </cell>
          <cell r="AG296">
            <v>1133.0041415000001</v>
          </cell>
          <cell r="AH296">
            <v>1106.073625</v>
          </cell>
          <cell r="AI296">
            <v>0</v>
          </cell>
          <cell r="AJ296">
            <v>8943.7661079999998</v>
          </cell>
          <cell r="AL296">
            <v>444035040</v>
          </cell>
          <cell r="AM296" t="str">
            <v>444</v>
          </cell>
          <cell r="AN296" t="str">
            <v>035</v>
          </cell>
          <cell r="AO296" t="str">
            <v>040</v>
          </cell>
          <cell r="AP296">
            <v>1</v>
          </cell>
          <cell r="AQ296">
            <v>1</v>
          </cell>
          <cell r="AR296">
            <v>8943.7661079999998</v>
          </cell>
          <cell r="AS296">
            <v>8944</v>
          </cell>
          <cell r="AT296">
            <v>0</v>
          </cell>
          <cell r="AU296">
            <v>8944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</v>
          </cell>
          <cell r="V297">
            <v>1.0780000000000001</v>
          </cell>
          <cell r="W297">
            <v>7</v>
          </cell>
          <cell r="Y297">
            <v>1537.8652327499999</v>
          </cell>
          <cell r="Z297">
            <v>2206.4611800000002</v>
          </cell>
          <cell r="AA297">
            <v>13191.85976948367</v>
          </cell>
          <cell r="AB297">
            <v>2842.0832632500005</v>
          </cell>
          <cell r="AC297">
            <v>567.57780694829933</v>
          </cell>
          <cell r="AD297">
            <v>1399.152</v>
          </cell>
          <cell r="AE297">
            <v>979.96668</v>
          </cell>
          <cell r="AF297">
            <v>717.59226000000001</v>
          </cell>
          <cell r="AG297">
            <v>3898.2863996897954</v>
          </cell>
          <cell r="AH297">
            <v>3626.9864749936892</v>
          </cell>
          <cell r="AI297">
            <v>0</v>
          </cell>
          <cell r="AJ297">
            <v>30967.831067115454</v>
          </cell>
          <cell r="AL297">
            <v>444035044</v>
          </cell>
          <cell r="AM297" t="str">
            <v>444</v>
          </cell>
          <cell r="AN297" t="str">
            <v>035</v>
          </cell>
          <cell r="AO297" t="str">
            <v>044</v>
          </cell>
          <cell r="AP297">
            <v>1</v>
          </cell>
          <cell r="AQ297">
            <v>3</v>
          </cell>
          <cell r="AR297">
            <v>30967.831067115454</v>
          </cell>
          <cell r="AS297">
            <v>10323</v>
          </cell>
          <cell r="AT297">
            <v>0</v>
          </cell>
          <cell r="AU297">
            <v>10323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</v>
          </cell>
          <cell r="V298">
            <v>1.0780000000000001</v>
          </cell>
          <cell r="W298">
            <v>10</v>
          </cell>
          <cell r="Y298">
            <v>512.62174425000001</v>
          </cell>
          <cell r="Z298">
            <v>735.48706000000004</v>
          </cell>
          <cell r="AA298">
            <v>6661.7079489836697</v>
          </cell>
          <cell r="AB298">
            <v>947.36108775000002</v>
          </cell>
          <cell r="AC298">
            <v>247.25468844829922</v>
          </cell>
          <cell r="AD298">
            <v>466.38400000000001</v>
          </cell>
          <cell r="AE298">
            <v>326.65555999999998</v>
          </cell>
          <cell r="AF298">
            <v>239.19741999999999</v>
          </cell>
          <cell r="AG298">
            <v>1647.8013166897954</v>
          </cell>
          <cell r="AH298">
            <v>1424.4392249936891</v>
          </cell>
          <cell r="AI298">
            <v>0</v>
          </cell>
          <cell r="AJ298">
            <v>13208.910051115454</v>
          </cell>
          <cell r="AL298">
            <v>444035198</v>
          </cell>
          <cell r="AM298" t="str">
            <v>444</v>
          </cell>
          <cell r="AN298" t="str">
            <v>035</v>
          </cell>
          <cell r="AO298" t="str">
            <v>198</v>
          </cell>
          <cell r="AP298">
            <v>1</v>
          </cell>
          <cell r="AQ298">
            <v>1</v>
          </cell>
          <cell r="AR298">
            <v>13208.910051115454</v>
          </cell>
          <cell r="AS298">
            <v>13209</v>
          </cell>
          <cell r="AT298">
            <v>0</v>
          </cell>
          <cell r="AU298">
            <v>13209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</v>
          </cell>
          <cell r="V299">
            <v>1.0780000000000001</v>
          </cell>
          <cell r="W299">
            <v>7</v>
          </cell>
          <cell r="Y299">
            <v>1537.8652327499999</v>
          </cell>
          <cell r="Z299">
            <v>2206.4611800000002</v>
          </cell>
          <cell r="AA299">
            <v>14405.914149483669</v>
          </cell>
          <cell r="AB299">
            <v>3569.0541232500004</v>
          </cell>
          <cell r="AC299">
            <v>533.89030694829921</v>
          </cell>
          <cell r="AD299">
            <v>1399.152</v>
          </cell>
          <cell r="AE299">
            <v>736.22010000000012</v>
          </cell>
          <cell r="AF299">
            <v>390.50550000000004</v>
          </cell>
          <cell r="AG299">
            <v>3661.9133396897951</v>
          </cell>
          <cell r="AH299">
            <v>3578.2564749936892</v>
          </cell>
          <cell r="AI299">
            <v>0</v>
          </cell>
          <cell r="AJ299">
            <v>32019.232407115454</v>
          </cell>
          <cell r="AL299">
            <v>444035244</v>
          </cell>
          <cell r="AM299" t="str">
            <v>444</v>
          </cell>
          <cell r="AN299" t="str">
            <v>035</v>
          </cell>
          <cell r="AO299" t="str">
            <v>244</v>
          </cell>
          <cell r="AP299">
            <v>1</v>
          </cell>
          <cell r="AQ299">
            <v>3</v>
          </cell>
          <cell r="AR299">
            <v>32019.232407115454</v>
          </cell>
          <cell r="AS299">
            <v>10673</v>
          </cell>
          <cell r="AT299">
            <v>0</v>
          </cell>
          <cell r="AU299">
            <v>10673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1</v>
          </cell>
          <cell r="V300">
            <v>1.0780000000000001</v>
          </cell>
          <cell r="W300">
            <v>1</v>
          </cell>
          <cell r="Y300">
            <v>512.62174425000001</v>
          </cell>
          <cell r="Z300">
            <v>735.48706000000004</v>
          </cell>
          <cell r="AA300">
            <v>3315.5263102500003</v>
          </cell>
          <cell r="AB300">
            <v>947.36108775000002</v>
          </cell>
          <cell r="AC300">
            <v>161.45515925000001</v>
          </cell>
          <cell r="AD300">
            <v>466.38400000000001</v>
          </cell>
          <cell r="AE300">
            <v>326.65555999999998</v>
          </cell>
          <cell r="AF300">
            <v>239.19741999999999</v>
          </cell>
          <cell r="AG300">
            <v>1133.0041415000001</v>
          </cell>
          <cell r="AH300">
            <v>1106.073625</v>
          </cell>
          <cell r="AI300">
            <v>0</v>
          </cell>
          <cell r="AJ300">
            <v>8943.7661079999998</v>
          </cell>
          <cell r="AL300">
            <v>444035285</v>
          </cell>
          <cell r="AM300" t="str">
            <v>444</v>
          </cell>
          <cell r="AN300" t="str">
            <v>035</v>
          </cell>
          <cell r="AO300" t="str">
            <v>285</v>
          </cell>
          <cell r="AP300">
            <v>1</v>
          </cell>
          <cell r="AQ300">
            <v>1</v>
          </cell>
          <cell r="AR300">
            <v>8943.7661079999998</v>
          </cell>
          <cell r="AS300">
            <v>8944</v>
          </cell>
          <cell r="AT300">
            <v>0</v>
          </cell>
          <cell r="AU300">
            <v>8944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2</v>
          </cell>
          <cell r="V301">
            <v>1.0780000000000001</v>
          </cell>
          <cell r="W301">
            <v>1</v>
          </cell>
          <cell r="Y301">
            <v>1120.5494685000001</v>
          </cell>
          <cell r="Z301">
            <v>1637.7515000000001</v>
          </cell>
          <cell r="AA301">
            <v>8203.1539205000008</v>
          </cell>
          <cell r="AB301">
            <v>2303.8231755000002</v>
          </cell>
          <cell r="AC301">
            <v>359.3359385</v>
          </cell>
          <cell r="AD301">
            <v>1043.278</v>
          </cell>
          <cell r="AE301">
            <v>643.53365999999994</v>
          </cell>
          <cell r="AF301">
            <v>409.45674000000008</v>
          </cell>
          <cell r="AG301">
            <v>2473.1244230000002</v>
          </cell>
          <cell r="AH301">
            <v>2439.0272500000001</v>
          </cell>
          <cell r="AI301">
            <v>0</v>
          </cell>
          <cell r="AJ301">
            <v>20633.034076</v>
          </cell>
          <cell r="AL301">
            <v>444035336</v>
          </cell>
          <cell r="AM301" t="str">
            <v>444</v>
          </cell>
          <cell r="AN301" t="str">
            <v>035</v>
          </cell>
          <cell r="AO301" t="str">
            <v>336</v>
          </cell>
          <cell r="AP301">
            <v>1</v>
          </cell>
          <cell r="AQ301">
            <v>2</v>
          </cell>
          <cell r="AR301">
            <v>20633.034076</v>
          </cell>
          <cell r="AS301">
            <v>10317</v>
          </cell>
          <cell r="AT301">
            <v>0</v>
          </cell>
          <cell r="AU301">
            <v>10317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12</v>
          </cell>
          <cell r="V302">
            <v>1</v>
          </cell>
          <cell r="W302">
            <v>10</v>
          </cell>
          <cell r="Y302">
            <v>5706.3644999999997</v>
          </cell>
          <cell r="Z302">
            <v>8187.24</v>
          </cell>
          <cell r="AA302">
            <v>62760.246099630807</v>
          </cell>
          <cell r="AB302">
            <v>10511.6435</v>
          </cell>
          <cell r="AC302">
            <v>2233.6028999905338</v>
          </cell>
          <cell r="AD302">
            <v>6955.0079999999998</v>
          </cell>
          <cell r="AE302">
            <v>3869.6499999999996</v>
          </cell>
          <cell r="AF302">
            <v>3939.4300000000003</v>
          </cell>
          <cell r="AG302">
            <v>15188.301399943202</v>
          </cell>
          <cell r="AH302">
            <v>14713.267099962135</v>
          </cell>
          <cell r="AI302">
            <v>0</v>
          </cell>
          <cell r="AJ302">
            <v>134064.75349952671</v>
          </cell>
          <cell r="AL302">
            <v>445348017</v>
          </cell>
          <cell r="AM302" t="str">
            <v>445</v>
          </cell>
          <cell r="AN302" t="str">
            <v>348</v>
          </cell>
          <cell r="AO302" t="str">
            <v>017</v>
          </cell>
          <cell r="AP302">
            <v>1</v>
          </cell>
          <cell r="AQ302">
            <v>12</v>
          </cell>
          <cell r="AR302">
            <v>134064.75349952671</v>
          </cell>
          <cell r="AS302">
            <v>11172</v>
          </cell>
          <cell r="AT302">
            <v>0</v>
          </cell>
          <cell r="AU302">
            <v>11172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2</v>
          </cell>
          <cell r="V303">
            <v>1</v>
          </cell>
          <cell r="W303">
            <v>1</v>
          </cell>
          <cell r="Y303">
            <v>951.06074999999998</v>
          </cell>
          <cell r="Z303">
            <v>1364.54</v>
          </cell>
          <cell r="AA303">
            <v>7446.7647500000003</v>
          </cell>
          <cell r="AB303">
            <v>1660.88725</v>
          </cell>
          <cell r="AC303">
            <v>295.46575000000001</v>
          </cell>
          <cell r="AD303">
            <v>1204.4479999999999</v>
          </cell>
          <cell r="AE303">
            <v>682.87</v>
          </cell>
          <cell r="AF303">
            <v>733.55</v>
          </cell>
          <cell r="AG303">
            <v>2073.4285</v>
          </cell>
          <cell r="AH303">
            <v>2124.6772499999997</v>
          </cell>
          <cell r="AI303">
            <v>0</v>
          </cell>
          <cell r="AJ303">
            <v>18537.69225</v>
          </cell>
          <cell r="AL303">
            <v>445348064</v>
          </cell>
          <cell r="AM303" t="str">
            <v>445</v>
          </cell>
          <cell r="AN303" t="str">
            <v>348</v>
          </cell>
          <cell r="AO303" t="str">
            <v>064</v>
          </cell>
          <cell r="AP303">
            <v>1</v>
          </cell>
          <cell r="AQ303">
            <v>2</v>
          </cell>
          <cell r="AR303">
            <v>18537.69225</v>
          </cell>
          <cell r="AS303">
            <v>9269</v>
          </cell>
          <cell r="AT303">
            <v>0</v>
          </cell>
          <cell r="AU303">
            <v>9269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</v>
          </cell>
          <cell r="V304">
            <v>1</v>
          </cell>
          <cell r="W304">
            <v>1</v>
          </cell>
          <cell r="Y304">
            <v>475.53037499999999</v>
          </cell>
          <cell r="Z304">
            <v>682.27</v>
          </cell>
          <cell r="AA304">
            <v>3451.0173749999999</v>
          </cell>
          <cell r="AB304">
            <v>1103.603625</v>
          </cell>
          <cell r="AC304">
            <v>139.362875</v>
          </cell>
          <cell r="AD304">
            <v>466.38400000000001</v>
          </cell>
          <cell r="AE304">
            <v>227.65</v>
          </cell>
          <cell r="AF304">
            <v>135.84</v>
          </cell>
          <cell r="AG304">
            <v>977.93425000000002</v>
          </cell>
          <cell r="AH304">
            <v>1089.843625</v>
          </cell>
          <cell r="AI304">
            <v>0</v>
          </cell>
          <cell r="AJ304">
            <v>8749.4361250000002</v>
          </cell>
          <cell r="AL304">
            <v>445348110</v>
          </cell>
          <cell r="AM304" t="str">
            <v>445</v>
          </cell>
          <cell r="AN304" t="str">
            <v>348</v>
          </cell>
          <cell r="AO304" t="str">
            <v>110</v>
          </cell>
          <cell r="AP304">
            <v>1</v>
          </cell>
          <cell r="AQ304">
            <v>1</v>
          </cell>
          <cell r="AR304">
            <v>8749.4361250000002</v>
          </cell>
          <cell r="AS304">
            <v>8749</v>
          </cell>
          <cell r="AT304">
            <v>0</v>
          </cell>
          <cell r="AU304">
            <v>8749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10</v>
          </cell>
          <cell r="V305">
            <v>1</v>
          </cell>
          <cell r="W305">
            <v>7</v>
          </cell>
          <cell r="Y305">
            <v>4755.3037499999991</v>
          </cell>
          <cell r="Z305">
            <v>6822.6999999999989</v>
          </cell>
          <cell r="AA305">
            <v>49607.017549815406</v>
          </cell>
          <cell r="AB305">
            <v>8560.536250000001</v>
          </cell>
          <cell r="AC305">
            <v>1679.9229499952669</v>
          </cell>
          <cell r="AD305">
            <v>6565.6</v>
          </cell>
          <cell r="AE305">
            <v>3417.2700000000004</v>
          </cell>
          <cell r="AF305">
            <v>4075.1900000000005</v>
          </cell>
          <cell r="AG305">
            <v>11553.1676999716</v>
          </cell>
          <cell r="AH305">
            <v>11342.283049981068</v>
          </cell>
          <cell r="AI305">
            <v>0</v>
          </cell>
          <cell r="AJ305">
            <v>108378.99124976335</v>
          </cell>
          <cell r="AL305">
            <v>445348151</v>
          </cell>
          <cell r="AM305" t="str">
            <v>445</v>
          </cell>
          <cell r="AN305" t="str">
            <v>348</v>
          </cell>
          <cell r="AO305" t="str">
            <v>151</v>
          </cell>
          <cell r="AP305">
            <v>1</v>
          </cell>
          <cell r="AQ305">
            <v>10</v>
          </cell>
          <cell r="AR305">
            <v>108378.99124976335</v>
          </cell>
          <cell r="AS305">
            <v>10838</v>
          </cell>
          <cell r="AT305">
            <v>0</v>
          </cell>
          <cell r="AU305">
            <v>10838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1</v>
          </cell>
          <cell r="V306">
            <v>1</v>
          </cell>
          <cell r="W306">
            <v>1</v>
          </cell>
          <cell r="Y306">
            <v>475.53037499999999</v>
          </cell>
          <cell r="Z306">
            <v>682.27</v>
          </cell>
          <cell r="AA306">
            <v>3075.627375</v>
          </cell>
          <cell r="AB306">
            <v>878.813625</v>
          </cell>
          <cell r="AC306">
            <v>149.772875</v>
          </cell>
          <cell r="AD306">
            <v>466.38400000000001</v>
          </cell>
          <cell r="AE306">
            <v>303.02</v>
          </cell>
          <cell r="AF306">
            <v>221.89</v>
          </cell>
          <cell r="AG306">
            <v>1051.0242499999999</v>
          </cell>
          <cell r="AH306">
            <v>1106.073625</v>
          </cell>
          <cell r="AI306">
            <v>0</v>
          </cell>
          <cell r="AJ306">
            <v>8410.4061249999977</v>
          </cell>
          <cell r="AL306">
            <v>445348153</v>
          </cell>
          <cell r="AM306" t="str">
            <v>445</v>
          </cell>
          <cell r="AN306" t="str">
            <v>348</v>
          </cell>
          <cell r="AO306" t="str">
            <v>153</v>
          </cell>
          <cell r="AP306">
            <v>1</v>
          </cell>
          <cell r="AQ306">
            <v>1</v>
          </cell>
          <cell r="AR306">
            <v>8410.4061249999977</v>
          </cell>
          <cell r="AS306">
            <v>8410</v>
          </cell>
          <cell r="AT306">
            <v>0</v>
          </cell>
          <cell r="AU306">
            <v>8410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1</v>
          </cell>
          <cell r="V307">
            <v>1</v>
          </cell>
          <cell r="W307">
            <v>1</v>
          </cell>
          <cell r="Y307">
            <v>475.53037499999999</v>
          </cell>
          <cell r="Z307">
            <v>682.27</v>
          </cell>
          <cell r="AA307">
            <v>4371.1373750000002</v>
          </cell>
          <cell r="AB307">
            <v>782.07362499999999</v>
          </cell>
          <cell r="AC307">
            <v>145.69287499999999</v>
          </cell>
          <cell r="AD307">
            <v>738.06399999999996</v>
          </cell>
          <cell r="AE307">
            <v>379.85</v>
          </cell>
          <cell r="AF307">
            <v>511.66</v>
          </cell>
          <cell r="AG307">
            <v>1022.40425</v>
          </cell>
          <cell r="AH307">
            <v>1018.603625</v>
          </cell>
          <cell r="AI307">
            <v>0</v>
          </cell>
          <cell r="AJ307">
            <v>10127.286125000001</v>
          </cell>
          <cell r="AL307">
            <v>445348162</v>
          </cell>
          <cell r="AM307" t="str">
            <v>445</v>
          </cell>
          <cell r="AN307" t="str">
            <v>348</v>
          </cell>
          <cell r="AO307" t="str">
            <v>162</v>
          </cell>
          <cell r="AP307">
            <v>1</v>
          </cell>
          <cell r="AQ307">
            <v>1</v>
          </cell>
          <cell r="AR307">
            <v>10127.286125000001</v>
          </cell>
          <cell r="AS307">
            <v>10127</v>
          </cell>
          <cell r="AT307">
            <v>0</v>
          </cell>
          <cell r="AU307">
            <v>10127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4</v>
          </cell>
          <cell r="V308">
            <v>1</v>
          </cell>
          <cell r="W308">
            <v>5</v>
          </cell>
          <cell r="Y308">
            <v>1902.1215</v>
          </cell>
          <cell r="Z308">
            <v>2729.08</v>
          </cell>
          <cell r="AA308">
            <v>18592.45409993847</v>
          </cell>
          <cell r="AB308">
            <v>3771.3544999999999</v>
          </cell>
          <cell r="AC308">
            <v>645.66289999842229</v>
          </cell>
          <cell r="AD308">
            <v>2408.8959999999997</v>
          </cell>
          <cell r="AE308">
            <v>1215</v>
          </cell>
          <cell r="AF308">
            <v>1204.46</v>
          </cell>
          <cell r="AG308">
            <v>4454.2253999905333</v>
          </cell>
          <cell r="AH308">
            <v>4519.1800999936895</v>
          </cell>
          <cell r="AI308">
            <v>0</v>
          </cell>
          <cell r="AJ308">
            <v>41442.43449992111</v>
          </cell>
          <cell r="AL308">
            <v>445348186</v>
          </cell>
          <cell r="AM308" t="str">
            <v>445</v>
          </cell>
          <cell r="AN308" t="str">
            <v>348</v>
          </cell>
          <cell r="AO308" t="str">
            <v>186</v>
          </cell>
          <cell r="AP308">
            <v>1</v>
          </cell>
          <cell r="AQ308">
            <v>4</v>
          </cell>
          <cell r="AR308">
            <v>41442.43449992111</v>
          </cell>
          <cell r="AS308">
            <v>10361</v>
          </cell>
          <cell r="AT308">
            <v>0</v>
          </cell>
          <cell r="AU308">
            <v>10361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28</v>
          </cell>
          <cell r="V309">
            <v>1</v>
          </cell>
          <cell r="W309">
            <v>8</v>
          </cell>
          <cell r="Y309">
            <v>13492.300499999999</v>
          </cell>
          <cell r="Z309">
            <v>19414.089999999997</v>
          </cell>
          <cell r="AA309">
            <v>137744.65709932317</v>
          </cell>
          <cell r="AB309">
            <v>27515.2415</v>
          </cell>
          <cell r="AC309">
            <v>4951.3958999826446</v>
          </cell>
          <cell r="AD309">
            <v>15454.002</v>
          </cell>
          <cell r="AE309">
            <v>8101.7300000000005</v>
          </cell>
          <cell r="AF309">
            <v>7103.6100000000006</v>
          </cell>
          <cell r="AG309">
            <v>33783.141399895867</v>
          </cell>
          <cell r="AH309">
            <v>33946.283099930581</v>
          </cell>
          <cell r="AI309">
            <v>0</v>
          </cell>
          <cell r="AJ309">
            <v>301506.45149913226</v>
          </cell>
          <cell r="AL309">
            <v>445348226</v>
          </cell>
          <cell r="AM309" t="str">
            <v>445</v>
          </cell>
          <cell r="AN309" t="str">
            <v>348</v>
          </cell>
          <cell r="AO309" t="str">
            <v>226</v>
          </cell>
          <cell r="AP309">
            <v>1</v>
          </cell>
          <cell r="AQ309">
            <v>28</v>
          </cell>
          <cell r="AR309">
            <v>301506.45149913226</v>
          </cell>
          <cell r="AS309">
            <v>10768</v>
          </cell>
          <cell r="AT309">
            <v>0</v>
          </cell>
          <cell r="AU309">
            <v>10768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4</v>
          </cell>
          <cell r="V310">
            <v>1</v>
          </cell>
          <cell r="W310">
            <v>10</v>
          </cell>
          <cell r="Y310">
            <v>1902.1215</v>
          </cell>
          <cell r="Z310">
            <v>2729.08</v>
          </cell>
          <cell r="AA310">
            <v>20932.358699876939</v>
          </cell>
          <cell r="AB310">
            <v>4092.8844999999997</v>
          </cell>
          <cell r="AC310">
            <v>722.94429999684451</v>
          </cell>
          <cell r="AD310">
            <v>2137.2159999999999</v>
          </cell>
          <cell r="AE310">
            <v>1062.8000000000002</v>
          </cell>
          <cell r="AF310">
            <v>873.91000000000008</v>
          </cell>
          <cell r="AG310">
            <v>4911.3037999810676</v>
          </cell>
          <cell r="AH310">
            <v>4924.8256999873774</v>
          </cell>
          <cell r="AI310">
            <v>0</v>
          </cell>
          <cell r="AJ310">
            <v>44289.444499842233</v>
          </cell>
          <cell r="AL310">
            <v>445348271</v>
          </cell>
          <cell r="AM310" t="str">
            <v>445</v>
          </cell>
          <cell r="AN310" t="str">
            <v>348</v>
          </cell>
          <cell r="AO310" t="str">
            <v>271</v>
          </cell>
          <cell r="AP310">
            <v>1</v>
          </cell>
          <cell r="AQ310">
            <v>4</v>
          </cell>
          <cell r="AR310">
            <v>44289.444499842233</v>
          </cell>
          <cell r="AS310">
            <v>11072</v>
          </cell>
          <cell r="AT310">
            <v>0</v>
          </cell>
          <cell r="AU310">
            <v>11072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6</v>
          </cell>
          <cell r="V311">
            <v>1</v>
          </cell>
          <cell r="W311">
            <v>3</v>
          </cell>
          <cell r="Y311">
            <v>2853.1822499999998</v>
          </cell>
          <cell r="Z311">
            <v>4093.62</v>
          </cell>
          <cell r="AA311">
            <v>27816.978849938467</v>
          </cell>
          <cell r="AB311">
            <v>4789.1817499999997</v>
          </cell>
          <cell r="AC311">
            <v>952.22864999842227</v>
          </cell>
          <cell r="AD311">
            <v>4156.7040000000006</v>
          </cell>
          <cell r="AE311">
            <v>2202.27</v>
          </cell>
          <cell r="AF311">
            <v>2780.19</v>
          </cell>
          <cell r="AG311">
            <v>6606.9938999905335</v>
          </cell>
          <cell r="AH311">
            <v>6495.05734999369</v>
          </cell>
          <cell r="AI311">
            <v>0</v>
          </cell>
          <cell r="AJ311">
            <v>62746.406749921116</v>
          </cell>
          <cell r="AL311">
            <v>445348316</v>
          </cell>
          <cell r="AM311" t="str">
            <v>445</v>
          </cell>
          <cell r="AN311" t="str">
            <v>348</v>
          </cell>
          <cell r="AO311" t="str">
            <v>316</v>
          </cell>
          <cell r="AP311">
            <v>1</v>
          </cell>
          <cell r="AQ311">
            <v>6</v>
          </cell>
          <cell r="AR311">
            <v>62746.406749921116</v>
          </cell>
          <cell r="AS311">
            <v>10458</v>
          </cell>
          <cell r="AT311">
            <v>0</v>
          </cell>
          <cell r="AU311">
            <v>10458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1</v>
          </cell>
          <cell r="V312">
            <v>1</v>
          </cell>
          <cell r="W312">
            <v>1</v>
          </cell>
          <cell r="Y312">
            <v>475.53037499999999</v>
          </cell>
          <cell r="Z312">
            <v>682.27</v>
          </cell>
          <cell r="AA312">
            <v>3451.0173749999999</v>
          </cell>
          <cell r="AB312">
            <v>1103.603625</v>
          </cell>
          <cell r="AC312">
            <v>139.362875</v>
          </cell>
          <cell r="AD312">
            <v>466.38400000000001</v>
          </cell>
          <cell r="AE312">
            <v>227.65</v>
          </cell>
          <cell r="AF312">
            <v>135.84</v>
          </cell>
          <cell r="AG312">
            <v>977.93425000000002</v>
          </cell>
          <cell r="AH312">
            <v>1089.843625</v>
          </cell>
          <cell r="AI312">
            <v>0</v>
          </cell>
          <cell r="AJ312">
            <v>8749.4361250000002</v>
          </cell>
          <cell r="AL312">
            <v>445348322</v>
          </cell>
          <cell r="AM312" t="str">
            <v>445</v>
          </cell>
          <cell r="AN312" t="str">
            <v>348</v>
          </cell>
          <cell r="AO312" t="str">
            <v>322</v>
          </cell>
          <cell r="AP312">
            <v>1</v>
          </cell>
          <cell r="AQ312">
            <v>1</v>
          </cell>
          <cell r="AR312">
            <v>8749.4361250000002</v>
          </cell>
          <cell r="AS312">
            <v>8749</v>
          </cell>
          <cell r="AT312">
            <v>0</v>
          </cell>
          <cell r="AU312">
            <v>8749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1334</v>
          </cell>
          <cell r="V313">
            <v>1</v>
          </cell>
          <cell r="W313">
            <v>9</v>
          </cell>
          <cell r="Y313">
            <v>646233.1002499999</v>
          </cell>
          <cell r="Z313">
            <v>930929.82000000007</v>
          </cell>
          <cell r="AA313">
            <v>6919196.2582100052</v>
          </cell>
          <cell r="AB313">
            <v>1311966.28575</v>
          </cell>
          <cell r="AC313">
            <v>248652.21524897448</v>
          </cell>
          <cell r="AD313">
            <v>725568.17599999998</v>
          </cell>
          <cell r="AE313">
            <v>387758.79</v>
          </cell>
          <cell r="AF313">
            <v>330887.83</v>
          </cell>
          <cell r="AG313">
            <v>1686751.5394938469</v>
          </cell>
          <cell r="AH313">
            <v>1673638.9057458979</v>
          </cell>
          <cell r="AI313">
            <v>0</v>
          </cell>
          <cell r="AJ313">
            <v>14861582.920698723</v>
          </cell>
          <cell r="AL313">
            <v>445348348</v>
          </cell>
          <cell r="AM313" t="str">
            <v>445</v>
          </cell>
          <cell r="AN313" t="str">
            <v>348</v>
          </cell>
          <cell r="AO313" t="str">
            <v>348</v>
          </cell>
          <cell r="AP313">
            <v>1</v>
          </cell>
          <cell r="AQ313">
            <v>1334</v>
          </cell>
          <cell r="AR313">
            <v>14861582.920698723</v>
          </cell>
          <cell r="AS313">
            <v>11141</v>
          </cell>
          <cell r="AT313">
            <v>0</v>
          </cell>
          <cell r="AU313">
            <v>11141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</v>
          </cell>
          <cell r="V314">
            <v>1</v>
          </cell>
          <cell r="W314">
            <v>10</v>
          </cell>
          <cell r="Y314">
            <v>475.53037499999999</v>
          </cell>
          <cell r="Z314">
            <v>682.27</v>
          </cell>
          <cell r="AA314">
            <v>7475.201974938469</v>
          </cell>
          <cell r="AB314">
            <v>782.07362499999999</v>
          </cell>
          <cell r="AC314">
            <v>225.28427499842226</v>
          </cell>
          <cell r="AD314">
            <v>738.06399999999996</v>
          </cell>
          <cell r="AE314">
            <v>379.85</v>
          </cell>
          <cell r="AF314">
            <v>511.66</v>
          </cell>
          <cell r="AG314">
            <v>1499.9526499905337</v>
          </cell>
          <cell r="AH314">
            <v>1336.9692249936891</v>
          </cell>
          <cell r="AI314">
            <v>0</v>
          </cell>
          <cell r="AJ314">
            <v>14106.856124921116</v>
          </cell>
          <cell r="AL314">
            <v>445348616</v>
          </cell>
          <cell r="AM314" t="str">
            <v>445</v>
          </cell>
          <cell r="AN314" t="str">
            <v>348</v>
          </cell>
          <cell r="AO314" t="str">
            <v>616</v>
          </cell>
          <cell r="AP314">
            <v>1</v>
          </cell>
          <cell r="AQ314">
            <v>1</v>
          </cell>
          <cell r="AR314">
            <v>14106.856124921116</v>
          </cell>
          <cell r="AS314">
            <v>14107</v>
          </cell>
          <cell r="AT314">
            <v>0</v>
          </cell>
          <cell r="AU314">
            <v>14107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1</v>
          </cell>
          <cell r="W315">
            <v>1</v>
          </cell>
          <cell r="Y315">
            <v>475.53037499999999</v>
          </cell>
          <cell r="Z315">
            <v>682.27</v>
          </cell>
          <cell r="AA315">
            <v>3451.0173749999999</v>
          </cell>
          <cell r="AB315">
            <v>1103.603625</v>
          </cell>
          <cell r="AC315">
            <v>139.362875</v>
          </cell>
          <cell r="AD315">
            <v>466.38400000000001</v>
          </cell>
          <cell r="AE315">
            <v>227.65</v>
          </cell>
          <cell r="AF315">
            <v>135.84</v>
          </cell>
          <cell r="AG315">
            <v>977.93425000000002</v>
          </cell>
          <cell r="AH315">
            <v>1089.843625</v>
          </cell>
          <cell r="AI315">
            <v>0</v>
          </cell>
          <cell r="AJ315">
            <v>8749.4361250000002</v>
          </cell>
          <cell r="AL315">
            <v>445348658</v>
          </cell>
          <cell r="AM315" t="str">
            <v>445</v>
          </cell>
          <cell r="AN315" t="str">
            <v>348</v>
          </cell>
          <cell r="AO315" t="str">
            <v>658</v>
          </cell>
          <cell r="AP315">
            <v>1</v>
          </cell>
          <cell r="AQ315">
            <v>1</v>
          </cell>
          <cell r="AR315">
            <v>8749.4361250000002</v>
          </cell>
          <cell r="AS315">
            <v>8749</v>
          </cell>
          <cell r="AT315">
            <v>0</v>
          </cell>
          <cell r="AU315">
            <v>8749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2</v>
          </cell>
          <cell r="V316">
            <v>1</v>
          </cell>
          <cell r="W316">
            <v>10</v>
          </cell>
          <cell r="Y316">
            <v>951.06074999999998</v>
          </cell>
          <cell r="Z316">
            <v>1364.54</v>
          </cell>
          <cell r="AA316">
            <v>9630.7093499384682</v>
          </cell>
          <cell r="AB316">
            <v>1982.41725</v>
          </cell>
          <cell r="AC316">
            <v>368.72714999842225</v>
          </cell>
          <cell r="AD316">
            <v>932.76800000000003</v>
          </cell>
          <cell r="AE316">
            <v>530.66999999999996</v>
          </cell>
          <cell r="AF316">
            <v>357.73</v>
          </cell>
          <cell r="AG316">
            <v>2506.5068999905334</v>
          </cell>
          <cell r="AH316">
            <v>2514.2828499936891</v>
          </cell>
          <cell r="AI316">
            <v>0</v>
          </cell>
          <cell r="AJ316">
            <v>21139.412249921112</v>
          </cell>
          <cell r="AL316">
            <v>445348735</v>
          </cell>
          <cell r="AM316" t="str">
            <v>445</v>
          </cell>
          <cell r="AN316" t="str">
            <v>348</v>
          </cell>
          <cell r="AO316" t="str">
            <v>735</v>
          </cell>
          <cell r="AP316">
            <v>1</v>
          </cell>
          <cell r="AQ316">
            <v>2</v>
          </cell>
          <cell r="AR316">
            <v>21139.412249921112</v>
          </cell>
          <cell r="AS316">
            <v>10570</v>
          </cell>
          <cell r="AT316">
            <v>0</v>
          </cell>
          <cell r="AU316">
            <v>10570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</v>
          </cell>
          <cell r="V317">
            <v>1</v>
          </cell>
          <cell r="W317">
            <v>1</v>
          </cell>
          <cell r="Y317">
            <v>1902.1215</v>
          </cell>
          <cell r="Z317">
            <v>2729.08</v>
          </cell>
          <cell r="AA317">
            <v>14348.799500000001</v>
          </cell>
          <cell r="AB317">
            <v>3868.0944999999997</v>
          </cell>
          <cell r="AC317">
            <v>574.19150000000002</v>
          </cell>
          <cell r="AD317">
            <v>2137.2159999999999</v>
          </cell>
          <cell r="AE317">
            <v>1138.17</v>
          </cell>
          <cell r="AF317">
            <v>1005.23</v>
          </cell>
          <cell r="AG317">
            <v>4029.297</v>
          </cell>
          <cell r="AH317">
            <v>4304.3644999999997</v>
          </cell>
          <cell r="AI317">
            <v>0</v>
          </cell>
          <cell r="AJ317">
            <v>36036.5645</v>
          </cell>
          <cell r="AL317">
            <v>445348767</v>
          </cell>
          <cell r="AM317" t="str">
            <v>445</v>
          </cell>
          <cell r="AN317" t="str">
            <v>348</v>
          </cell>
          <cell r="AO317" t="str">
            <v>767</v>
          </cell>
          <cell r="AP317">
            <v>1</v>
          </cell>
          <cell r="AQ317">
            <v>4</v>
          </cell>
          <cell r="AR317">
            <v>36036.5645</v>
          </cell>
          <cell r="AS317">
            <v>9009</v>
          </cell>
          <cell r="AT317">
            <v>0</v>
          </cell>
          <cell r="AU317">
            <v>9009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13</v>
          </cell>
          <cell r="V318">
            <v>1</v>
          </cell>
          <cell r="W318">
            <v>3</v>
          </cell>
          <cell r="Y318">
            <v>6270.3048749999989</v>
          </cell>
          <cell r="Z318">
            <v>9024.2199999999975</v>
          </cell>
          <cell r="AA318">
            <v>56112.065074876933</v>
          </cell>
          <cell r="AB318">
            <v>11898.007125</v>
          </cell>
          <cell r="AC318">
            <v>2073.1101749968448</v>
          </cell>
          <cell r="AD318">
            <v>7803.5820000000003</v>
          </cell>
          <cell r="AE318">
            <v>4165.0600000000004</v>
          </cell>
          <cell r="AF318">
            <v>4301.09</v>
          </cell>
          <cell r="AG318">
            <v>14352.352049981067</v>
          </cell>
          <cell r="AH318">
            <v>14624.258324987381</v>
          </cell>
          <cell r="AI318">
            <v>0</v>
          </cell>
          <cell r="AJ318">
            <v>130624.04962484223</v>
          </cell>
          <cell r="AL318">
            <v>445348775</v>
          </cell>
          <cell r="AM318" t="str">
            <v>445</v>
          </cell>
          <cell r="AN318" t="str">
            <v>348</v>
          </cell>
          <cell r="AO318" t="str">
            <v>775</v>
          </cell>
          <cell r="AP318">
            <v>1</v>
          </cell>
          <cell r="AQ318">
            <v>13</v>
          </cell>
          <cell r="AR318">
            <v>130624.04962484223</v>
          </cell>
          <cell r="AS318">
            <v>10048</v>
          </cell>
          <cell r="AT318">
            <v>0</v>
          </cell>
          <cell r="AU318">
            <v>10048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331</v>
          </cell>
          <cell r="V319">
            <v>1.054</v>
          </cell>
          <cell r="W319">
            <v>4</v>
          </cell>
          <cell r="Y319">
            <v>167474.81788774999</v>
          </cell>
          <cell r="Z319">
            <v>240781.76780000003</v>
          </cell>
          <cell r="AA319">
            <v>1420347.261665859</v>
          </cell>
          <cell r="AB319">
            <v>346593.79734825005</v>
          </cell>
          <cell r="AC319">
            <v>55565.441948650223</v>
          </cell>
          <cell r="AD319">
            <v>170639.55400000003</v>
          </cell>
          <cell r="AE319">
            <v>96889.350520000007</v>
          </cell>
          <cell r="AF319">
            <v>76378.710779999994</v>
          </cell>
          <cell r="AG319">
            <v>384312.25280990137</v>
          </cell>
          <cell r="AH319">
            <v>380610.08587462129</v>
          </cell>
          <cell r="AI319">
            <v>0</v>
          </cell>
          <cell r="AJ319">
            <v>3339593.0406350316</v>
          </cell>
          <cell r="AL319">
            <v>446099016</v>
          </cell>
          <cell r="AM319" t="str">
            <v>446</v>
          </cell>
          <cell r="AN319" t="str">
            <v>099</v>
          </cell>
          <cell r="AO319" t="str">
            <v>016</v>
          </cell>
          <cell r="AP319">
            <v>1</v>
          </cell>
          <cell r="AQ319">
            <v>331</v>
          </cell>
          <cell r="AR319">
            <v>3339593.0406350316</v>
          </cell>
          <cell r="AS319">
            <v>10089</v>
          </cell>
          <cell r="AT319">
            <v>0</v>
          </cell>
          <cell r="AU319">
            <v>10089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9</v>
          </cell>
          <cell r="V320">
            <v>1.054</v>
          </cell>
          <cell r="W320">
            <v>7</v>
          </cell>
          <cell r="Y320">
            <v>4609.156097250001</v>
          </cell>
          <cell r="Z320">
            <v>6643.9944000000005</v>
          </cell>
          <cell r="AA320">
            <v>46151.582504255442</v>
          </cell>
          <cell r="AB320">
            <v>8574.4087067500004</v>
          </cell>
          <cell r="AC320">
            <v>1674.8166190450111</v>
          </cell>
          <cell r="AD320">
            <v>5400.7260000000006</v>
          </cell>
          <cell r="AE320">
            <v>3113.1892600000001</v>
          </cell>
          <cell r="AF320">
            <v>3169.6941999999999</v>
          </cell>
          <cell r="AG320">
            <v>11454.591056270068</v>
          </cell>
          <cell r="AH320">
            <v>10755.039424981069</v>
          </cell>
          <cell r="AI320">
            <v>0</v>
          </cell>
          <cell r="AJ320">
            <v>101547.1982685516</v>
          </cell>
          <cell r="AL320">
            <v>446099018</v>
          </cell>
          <cell r="AM320" t="str">
            <v>446</v>
          </cell>
          <cell r="AN320" t="str">
            <v>099</v>
          </cell>
          <cell r="AO320" t="str">
            <v>018</v>
          </cell>
          <cell r="AP320">
            <v>1</v>
          </cell>
          <cell r="AQ320">
            <v>9</v>
          </cell>
          <cell r="AR320">
            <v>101547.1982685516</v>
          </cell>
          <cell r="AS320">
            <v>11283</v>
          </cell>
          <cell r="AT320">
            <v>0</v>
          </cell>
          <cell r="AU320">
            <v>11283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3</v>
          </cell>
          <cell r="V321">
            <v>1.054</v>
          </cell>
          <cell r="W321">
            <v>10</v>
          </cell>
          <cell r="Y321">
            <v>1601.9020057499999</v>
          </cell>
          <cell r="Z321">
            <v>2329.3189200000002</v>
          </cell>
          <cell r="AA321">
            <v>17868.062876420288</v>
          </cell>
          <cell r="AB321">
            <v>3187.7185222500002</v>
          </cell>
          <cell r="AC321">
            <v>679.52584194667418</v>
          </cell>
          <cell r="AD321">
            <v>1515.702</v>
          </cell>
          <cell r="AE321">
            <v>952.41547999999989</v>
          </cell>
          <cell r="AF321">
            <v>635.48821999999996</v>
          </cell>
          <cell r="AG321">
            <v>4547.8092656800454</v>
          </cell>
          <cell r="AH321">
            <v>4195.1420749873778</v>
          </cell>
          <cell r="AI321">
            <v>0</v>
          </cell>
          <cell r="AJ321">
            <v>37513.08520703439</v>
          </cell>
          <cell r="AL321">
            <v>446099035</v>
          </cell>
          <cell r="AM321" t="str">
            <v>446</v>
          </cell>
          <cell r="AN321" t="str">
            <v>099</v>
          </cell>
          <cell r="AO321" t="str">
            <v>035</v>
          </cell>
          <cell r="AP321">
            <v>1</v>
          </cell>
          <cell r="AQ321">
            <v>3</v>
          </cell>
          <cell r="AR321">
            <v>37513.08520703439</v>
          </cell>
          <cell r="AS321">
            <v>12504</v>
          </cell>
          <cell r="AT321">
            <v>0</v>
          </cell>
          <cell r="AU321">
            <v>12504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439</v>
          </cell>
          <cell r="V322">
            <v>1.054</v>
          </cell>
          <cell r="W322">
            <v>8</v>
          </cell>
          <cell r="Y322">
            <v>229608.03409475001</v>
          </cell>
          <cell r="Z322">
            <v>332450.10824000003</v>
          </cell>
          <cell r="AA322">
            <v>2279700.0324720494</v>
          </cell>
          <cell r="AB322">
            <v>464714.07170924993</v>
          </cell>
          <cell r="AC322">
            <v>84908.293393475615</v>
          </cell>
          <cell r="AD322">
            <v>241095.106</v>
          </cell>
          <cell r="AE322">
            <v>137841.47706000003</v>
          </cell>
          <cell r="AF322">
            <v>112512.77144000001</v>
          </cell>
          <cell r="AG322">
            <v>577166.24908285378</v>
          </cell>
          <cell r="AH322">
            <v>550506.20537395857</v>
          </cell>
          <cell r="AI322">
            <v>0</v>
          </cell>
          <cell r="AJ322">
            <v>5010502.348866337</v>
          </cell>
          <cell r="AL322">
            <v>446099044</v>
          </cell>
          <cell r="AM322" t="str">
            <v>446</v>
          </cell>
          <cell r="AN322" t="str">
            <v>099</v>
          </cell>
          <cell r="AO322" t="str">
            <v>044</v>
          </cell>
          <cell r="AP322">
            <v>1</v>
          </cell>
          <cell r="AQ322">
            <v>439</v>
          </cell>
          <cell r="AR322">
            <v>5010502.348866337</v>
          </cell>
          <cell r="AS322">
            <v>11413</v>
          </cell>
          <cell r="AT322">
            <v>0</v>
          </cell>
          <cell r="AU322">
            <v>11413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5</v>
          </cell>
          <cell r="V323">
            <v>1.054</v>
          </cell>
          <cell r="W323">
            <v>4</v>
          </cell>
          <cell r="Y323">
            <v>2599.89323625</v>
          </cell>
          <cell r="Z323">
            <v>3759.79718</v>
          </cell>
          <cell r="AA323">
            <v>22410.908434585148</v>
          </cell>
          <cell r="AB323">
            <v>5980.2253837500002</v>
          </cell>
          <cell r="AC323">
            <v>860.17548684833719</v>
          </cell>
          <cell r="AD323">
            <v>2443.2200000000003</v>
          </cell>
          <cell r="AE323">
            <v>1270.1016200000001</v>
          </cell>
          <cell r="AF323">
            <v>691.62426000000005</v>
          </cell>
          <cell r="AG323">
            <v>5908.2387910900225</v>
          </cell>
          <cell r="AH323">
            <v>5993.2037249936893</v>
          </cell>
          <cell r="AI323">
            <v>0</v>
          </cell>
          <cell r="AJ323">
            <v>51917.388117517199</v>
          </cell>
          <cell r="AL323">
            <v>446099050</v>
          </cell>
          <cell r="AM323" t="str">
            <v>446</v>
          </cell>
          <cell r="AN323" t="str">
            <v>099</v>
          </cell>
          <cell r="AO323" t="str">
            <v>050</v>
          </cell>
          <cell r="AP323">
            <v>1</v>
          </cell>
          <cell r="AQ323">
            <v>5</v>
          </cell>
          <cell r="AR323">
            <v>51917.388117517199</v>
          </cell>
          <cell r="AS323">
            <v>10383</v>
          </cell>
          <cell r="AT323">
            <v>0</v>
          </cell>
          <cell r="AU323">
            <v>10383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</v>
          </cell>
          <cell r="V324">
            <v>1.054</v>
          </cell>
          <cell r="W324">
            <v>7</v>
          </cell>
          <cell r="Y324">
            <v>1596.81118575</v>
          </cell>
          <cell r="Z324">
            <v>2320.4020800000003</v>
          </cell>
          <cell r="AA324">
            <v>14830.925408085148</v>
          </cell>
          <cell r="AB324">
            <v>3415.7303422500004</v>
          </cell>
          <cell r="AC324">
            <v>579.58408634833711</v>
          </cell>
          <cell r="AD324">
            <v>1509.662</v>
          </cell>
          <cell r="AE324">
            <v>869.14947999999993</v>
          </cell>
          <cell r="AF324">
            <v>543.51617999999996</v>
          </cell>
          <cell r="AG324">
            <v>3936.9652520900227</v>
          </cell>
          <cell r="AH324">
            <v>3837.6364749936893</v>
          </cell>
          <cell r="AI324">
            <v>0</v>
          </cell>
          <cell r="AJ324">
            <v>33440.3824895172</v>
          </cell>
          <cell r="AL324">
            <v>446099083</v>
          </cell>
          <cell r="AM324" t="str">
            <v>446</v>
          </cell>
          <cell r="AN324" t="str">
            <v>099</v>
          </cell>
          <cell r="AO324" t="str">
            <v>083</v>
          </cell>
          <cell r="AP324">
            <v>1</v>
          </cell>
          <cell r="AQ324">
            <v>3</v>
          </cell>
          <cell r="AR324">
            <v>33440.3824895172</v>
          </cell>
          <cell r="AS324">
            <v>11147</v>
          </cell>
          <cell r="AT324">
            <v>0</v>
          </cell>
          <cell r="AU324">
            <v>11147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16</v>
          </cell>
          <cell r="V325">
            <v>1.054</v>
          </cell>
          <cell r="W325">
            <v>5</v>
          </cell>
          <cell r="Y325">
            <v>8283.6452840000002</v>
          </cell>
          <cell r="Z325">
            <v>11968.31756</v>
          </cell>
          <cell r="AA325">
            <v>76735.370045340576</v>
          </cell>
          <cell r="AB325">
            <v>16194.581412</v>
          </cell>
          <cell r="AC325">
            <v>2889.2475663933483</v>
          </cell>
          <cell r="AD325">
            <v>9133.9839999999986</v>
          </cell>
          <cell r="AE325">
            <v>5236.5987400000004</v>
          </cell>
          <cell r="AF325">
            <v>4743.221340000001</v>
          </cell>
          <cell r="AG325">
            <v>19816.477026360091</v>
          </cell>
          <cell r="AH325">
            <v>19061.440399974752</v>
          </cell>
          <cell r="AI325">
            <v>0</v>
          </cell>
          <cell r="AJ325">
            <v>174062.88337406877</v>
          </cell>
          <cell r="AL325">
            <v>446099088</v>
          </cell>
          <cell r="AM325" t="str">
            <v>446</v>
          </cell>
          <cell r="AN325" t="str">
            <v>099</v>
          </cell>
          <cell r="AO325" t="str">
            <v>088</v>
          </cell>
          <cell r="AP325">
            <v>1</v>
          </cell>
          <cell r="AQ325">
            <v>16</v>
          </cell>
          <cell r="AR325">
            <v>174062.88337406877</v>
          </cell>
          <cell r="AS325">
            <v>10879</v>
          </cell>
          <cell r="AT325">
            <v>0</v>
          </cell>
          <cell r="AU325">
            <v>10879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117</v>
          </cell>
          <cell r="V326">
            <v>1.054</v>
          </cell>
          <cell r="W326">
            <v>4</v>
          </cell>
          <cell r="Y326">
            <v>59666.480324250006</v>
          </cell>
          <cell r="Z326">
            <v>85929.8796</v>
          </cell>
          <cell r="AA326">
            <v>520335.93119362323</v>
          </cell>
          <cell r="AB326">
            <v>124542.04616775003</v>
          </cell>
          <cell r="AC326">
            <v>19833.947682413418</v>
          </cell>
          <cell r="AD326">
            <v>62302.858</v>
          </cell>
          <cell r="AE326">
            <v>34439.755660000003</v>
          </cell>
          <cell r="AF326">
            <v>27984.954259999999</v>
          </cell>
          <cell r="AG326">
            <v>136897.15846048051</v>
          </cell>
          <cell r="AH326">
            <v>135414.41732486116</v>
          </cell>
          <cell r="AI326">
            <v>0</v>
          </cell>
          <cell r="AJ326">
            <v>1207347.4286733782</v>
          </cell>
          <cell r="AL326">
            <v>446099099</v>
          </cell>
          <cell r="AM326" t="str">
            <v>446</v>
          </cell>
          <cell r="AN326" t="str">
            <v>099</v>
          </cell>
          <cell r="AO326" t="str">
            <v>099</v>
          </cell>
          <cell r="AP326">
            <v>1</v>
          </cell>
          <cell r="AQ326">
            <v>117</v>
          </cell>
          <cell r="AR326">
            <v>1207347.4286733782</v>
          </cell>
          <cell r="AS326">
            <v>10319</v>
          </cell>
          <cell r="AT326">
            <v>0</v>
          </cell>
          <cell r="AU326">
            <v>10319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4</v>
          </cell>
          <cell r="V327">
            <v>1.054</v>
          </cell>
          <cell r="W327">
            <v>10</v>
          </cell>
          <cell r="Y327">
            <v>2269.1371010000003</v>
          </cell>
          <cell r="Z327">
            <v>3338.9666000000002</v>
          </cell>
          <cell r="AA327">
            <v>31447.974446340588</v>
          </cell>
          <cell r="AB327">
            <v>4539.4878829999989</v>
          </cell>
          <cell r="AC327">
            <v>1072.8951633933484</v>
          </cell>
          <cell r="AD327">
            <v>2450.6560000000004</v>
          </cell>
          <cell r="AE327">
            <v>1397.8464200000001</v>
          </cell>
          <cell r="AF327">
            <v>1125.5876799999999</v>
          </cell>
          <cell r="AG327">
            <v>7053.1156723600889</v>
          </cell>
          <cell r="AH327">
            <v>6267.3968999747558</v>
          </cell>
          <cell r="AI327">
            <v>0</v>
          </cell>
          <cell r="AJ327">
            <v>60963.063866068784</v>
          </cell>
          <cell r="AL327">
            <v>446099133</v>
          </cell>
          <cell r="AM327" t="str">
            <v>446</v>
          </cell>
          <cell r="AN327" t="str">
            <v>099</v>
          </cell>
          <cell r="AO327" t="str">
            <v>133</v>
          </cell>
          <cell r="AP327">
            <v>1</v>
          </cell>
          <cell r="AQ327">
            <v>4</v>
          </cell>
          <cell r="AR327">
            <v>60963.063866068784</v>
          </cell>
          <cell r="AS327">
            <v>15241</v>
          </cell>
          <cell r="AT327">
            <v>0</v>
          </cell>
          <cell r="AU327">
            <v>15241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80</v>
          </cell>
          <cell r="V328">
            <v>1.054</v>
          </cell>
          <cell r="W328">
            <v>5</v>
          </cell>
          <cell r="Y328">
            <v>40946.224139999998</v>
          </cell>
          <cell r="Z328">
            <v>59015.589079999991</v>
          </cell>
          <cell r="AA328">
            <v>359092.23298169748</v>
          </cell>
          <cell r="AB328">
            <v>84585.51314000001</v>
          </cell>
          <cell r="AC328">
            <v>13864.931325171732</v>
          </cell>
          <cell r="AD328">
            <v>42121.700000000004</v>
          </cell>
          <cell r="AE328">
            <v>23826.070520000001</v>
          </cell>
          <cell r="AF328">
            <v>18968.743139999999</v>
          </cell>
          <cell r="AG328">
            <v>95485.573031030406</v>
          </cell>
          <cell r="AH328">
            <v>93903.565199892721</v>
          </cell>
          <cell r="AI328">
            <v>0</v>
          </cell>
          <cell r="AJ328">
            <v>831810.14255779225</v>
          </cell>
          <cell r="AL328">
            <v>446099167</v>
          </cell>
          <cell r="AM328" t="str">
            <v>446</v>
          </cell>
          <cell r="AN328" t="str">
            <v>099</v>
          </cell>
          <cell r="AO328" t="str">
            <v>167</v>
          </cell>
          <cell r="AP328">
            <v>1</v>
          </cell>
          <cell r="AQ328">
            <v>80</v>
          </cell>
          <cell r="AR328">
            <v>831810.14255779225</v>
          </cell>
          <cell r="AS328">
            <v>10398</v>
          </cell>
          <cell r="AT328">
            <v>0</v>
          </cell>
          <cell r="AU328">
            <v>10398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1</v>
          </cell>
          <cell r="V329">
            <v>1.054</v>
          </cell>
          <cell r="W329">
            <v>1</v>
          </cell>
          <cell r="Y329">
            <v>501.20901524999999</v>
          </cell>
          <cell r="Z329">
            <v>719.11257999999998</v>
          </cell>
          <cell r="AA329">
            <v>3637.3723132499999</v>
          </cell>
          <cell r="AB329">
            <v>1163.19822075</v>
          </cell>
          <cell r="AC329">
            <v>146.88847025000001</v>
          </cell>
          <cell r="AD329">
            <v>466.38400000000001</v>
          </cell>
          <cell r="AE329">
            <v>239.94310000000002</v>
          </cell>
          <cell r="AF329">
            <v>143.17536000000001</v>
          </cell>
          <cell r="AG329">
            <v>1030.7426995000001</v>
          </cell>
          <cell r="AH329">
            <v>1089.843625</v>
          </cell>
          <cell r="AI329">
            <v>0</v>
          </cell>
          <cell r="AJ329">
            <v>9137.8693839999996</v>
          </cell>
          <cell r="AL329">
            <v>446099170</v>
          </cell>
          <cell r="AM329" t="str">
            <v>446</v>
          </cell>
          <cell r="AN329" t="str">
            <v>099</v>
          </cell>
          <cell r="AO329" t="str">
            <v>170</v>
          </cell>
          <cell r="AP329">
            <v>1</v>
          </cell>
          <cell r="AQ329">
            <v>1</v>
          </cell>
          <cell r="AR329">
            <v>9137.8693839999996</v>
          </cell>
          <cell r="AS329">
            <v>9138</v>
          </cell>
          <cell r="AT329">
            <v>0</v>
          </cell>
          <cell r="AU329">
            <v>9138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5</v>
          </cell>
          <cell r="V330">
            <v>1.054</v>
          </cell>
          <cell r="W330">
            <v>10</v>
          </cell>
          <cell r="Y330">
            <v>2506.04507625</v>
          </cell>
          <cell r="Z330">
            <v>3595.5628999999999</v>
          </cell>
          <cell r="AA330">
            <v>30482.275799590589</v>
          </cell>
          <cell r="AB330">
            <v>5342.1337837499996</v>
          </cell>
          <cell r="AC330">
            <v>1091.9439736433485</v>
          </cell>
          <cell r="AD330">
            <v>2331.92</v>
          </cell>
          <cell r="AE330">
            <v>1358.59546</v>
          </cell>
          <cell r="AF330">
            <v>897.27020000000005</v>
          </cell>
          <cell r="AG330">
            <v>7321.1312718600902</v>
          </cell>
          <cell r="AH330">
            <v>6755.1405249747568</v>
          </cell>
          <cell r="AI330">
            <v>0</v>
          </cell>
          <cell r="AJ330">
            <v>61682.018990068776</v>
          </cell>
          <cell r="AL330">
            <v>446099177</v>
          </cell>
          <cell r="AM330" t="str">
            <v>446</v>
          </cell>
          <cell r="AN330" t="str">
            <v>099</v>
          </cell>
          <cell r="AO330" t="str">
            <v>177</v>
          </cell>
          <cell r="AP330">
            <v>1</v>
          </cell>
          <cell r="AQ330">
            <v>5</v>
          </cell>
          <cell r="AR330">
            <v>61682.018990068776</v>
          </cell>
          <cell r="AS330">
            <v>12336</v>
          </cell>
          <cell r="AT330">
            <v>0</v>
          </cell>
          <cell r="AU330">
            <v>12336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2</v>
          </cell>
          <cell r="V331">
            <v>1.054</v>
          </cell>
          <cell r="W331">
            <v>1</v>
          </cell>
          <cell r="Y331">
            <v>1002.4180305</v>
          </cell>
          <cell r="Z331">
            <v>1438.22516</v>
          </cell>
          <cell r="AA331">
            <v>7274.8289464999998</v>
          </cell>
          <cell r="AB331">
            <v>2326.3964415</v>
          </cell>
          <cell r="AC331">
            <v>293.7347805</v>
          </cell>
          <cell r="AD331">
            <v>932.76800000000003</v>
          </cell>
          <cell r="AE331">
            <v>479.88620000000003</v>
          </cell>
          <cell r="AF331">
            <v>190.92156</v>
          </cell>
          <cell r="AG331">
            <v>2061.4853990000001</v>
          </cell>
          <cell r="AH331">
            <v>2179.60725</v>
          </cell>
          <cell r="AI331">
            <v>0</v>
          </cell>
          <cell r="AJ331">
            <v>18180.271768000006</v>
          </cell>
          <cell r="AL331">
            <v>446099208</v>
          </cell>
          <cell r="AM331" t="str">
            <v>446</v>
          </cell>
          <cell r="AN331" t="str">
            <v>099</v>
          </cell>
          <cell r="AO331" t="str">
            <v>208</v>
          </cell>
          <cell r="AP331">
            <v>1</v>
          </cell>
          <cell r="AQ331">
            <v>2</v>
          </cell>
          <cell r="AR331">
            <v>18180.271768000006</v>
          </cell>
          <cell r="AS331">
            <v>9090</v>
          </cell>
          <cell r="AT331">
            <v>0</v>
          </cell>
          <cell r="AU331">
            <v>9090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119</v>
          </cell>
          <cell r="V332">
            <v>1.054</v>
          </cell>
          <cell r="W332">
            <v>5</v>
          </cell>
          <cell r="Y332">
            <v>60493.37573475</v>
          </cell>
          <cell r="Z332">
            <v>87060.979699999996</v>
          </cell>
          <cell r="AA332">
            <v>532597.08974179893</v>
          </cell>
          <cell r="AB332">
            <v>129374.42246925001</v>
          </cell>
          <cell r="AC332">
            <v>20407.663860905104</v>
          </cell>
          <cell r="AD332">
            <v>60582.356000000007</v>
          </cell>
          <cell r="AE332">
            <v>33423.710200000001</v>
          </cell>
          <cell r="AF332">
            <v>24371.389039999995</v>
          </cell>
          <cell r="AG332">
            <v>140588.84668743066</v>
          </cell>
          <cell r="AH332">
            <v>139375.55257482961</v>
          </cell>
          <cell r="AI332">
            <v>0</v>
          </cell>
          <cell r="AJ332">
            <v>1228275.3860089644</v>
          </cell>
          <cell r="AL332">
            <v>446099212</v>
          </cell>
          <cell r="AM332" t="str">
            <v>446</v>
          </cell>
          <cell r="AN332" t="str">
            <v>099</v>
          </cell>
          <cell r="AO332" t="str">
            <v>212</v>
          </cell>
          <cell r="AP332">
            <v>1</v>
          </cell>
          <cell r="AQ332">
            <v>119</v>
          </cell>
          <cell r="AR332">
            <v>1228275.3860089644</v>
          </cell>
          <cell r="AS332">
            <v>10322</v>
          </cell>
          <cell r="AT332">
            <v>0</v>
          </cell>
          <cell r="AU332">
            <v>10322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108</v>
          </cell>
          <cell r="V333">
            <v>1.054</v>
          </cell>
          <cell r="W333">
            <v>1</v>
          </cell>
          <cell r="Y333">
            <v>54596.494347000007</v>
          </cell>
          <cell r="Z333">
            <v>78479.480340000009</v>
          </cell>
          <cell r="AA333">
            <v>439724.70910934609</v>
          </cell>
          <cell r="AB333">
            <v>109199.09188100001</v>
          </cell>
          <cell r="AC333">
            <v>17140.590996188359</v>
          </cell>
          <cell r="AD333">
            <v>59615.782000000007</v>
          </cell>
          <cell r="AE333">
            <v>33541.53686</v>
          </cell>
          <cell r="AF333">
            <v>30369.87168</v>
          </cell>
          <cell r="AG333">
            <v>119502.42282113015</v>
          </cell>
          <cell r="AH333">
            <v>119103.87069995581</v>
          </cell>
          <cell r="AI333">
            <v>0</v>
          </cell>
          <cell r="AJ333">
            <v>1061273.8507346204</v>
          </cell>
          <cell r="AL333">
            <v>446099218</v>
          </cell>
          <cell r="AM333" t="str">
            <v>446</v>
          </cell>
          <cell r="AN333" t="str">
            <v>099</v>
          </cell>
          <cell r="AO333" t="str">
            <v>218</v>
          </cell>
          <cell r="AP333">
            <v>1</v>
          </cell>
          <cell r="AQ333">
            <v>108</v>
          </cell>
          <cell r="AR333">
            <v>1061273.8507346204</v>
          </cell>
          <cell r="AS333">
            <v>9827</v>
          </cell>
          <cell r="AT333">
            <v>0</v>
          </cell>
          <cell r="AU333">
            <v>9827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22</v>
          </cell>
          <cell r="V334">
            <v>1.054</v>
          </cell>
          <cell r="W334">
            <v>7</v>
          </cell>
          <cell r="Y334">
            <v>11212.9666155</v>
          </cell>
          <cell r="Z334">
            <v>16146.605439999999</v>
          </cell>
          <cell r="AA334">
            <v>103290.68718984602</v>
          </cell>
          <cell r="AB334">
            <v>23343.2750165</v>
          </cell>
          <cell r="AC334">
            <v>3995.3166946883598</v>
          </cell>
          <cell r="AD334">
            <v>11024.828</v>
          </cell>
          <cell r="AE334">
            <v>6374.8660400000008</v>
          </cell>
          <cell r="AF334">
            <v>4618.81772</v>
          </cell>
          <cell r="AG334">
            <v>27362.569684130165</v>
          </cell>
          <cell r="AH334">
            <v>26611.418949955823</v>
          </cell>
          <cell r="AI334">
            <v>0</v>
          </cell>
          <cell r="AJ334">
            <v>233981.35135062036</v>
          </cell>
          <cell r="AL334">
            <v>446099220</v>
          </cell>
          <cell r="AM334" t="str">
            <v>446</v>
          </cell>
          <cell r="AN334" t="str">
            <v>099</v>
          </cell>
          <cell r="AO334" t="str">
            <v>220</v>
          </cell>
          <cell r="AP334">
            <v>1</v>
          </cell>
          <cell r="AQ334">
            <v>22</v>
          </cell>
          <cell r="AR334">
            <v>233981.35135062036</v>
          </cell>
          <cell r="AS334">
            <v>10636</v>
          </cell>
          <cell r="AT334">
            <v>0</v>
          </cell>
          <cell r="AU334">
            <v>10636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19</v>
          </cell>
          <cell r="V335">
            <v>1.054</v>
          </cell>
          <cell r="W335">
            <v>6</v>
          </cell>
          <cell r="Y335">
            <v>9802.5237097499994</v>
          </cell>
          <cell r="Z335">
            <v>14152.332040000001</v>
          </cell>
          <cell r="AA335">
            <v>88235.370873425738</v>
          </cell>
          <cell r="AB335">
            <v>22589.959214250004</v>
          </cell>
          <cell r="AC335">
            <v>3333.0975327416854</v>
          </cell>
          <cell r="AD335">
            <v>9192.8260000000009</v>
          </cell>
          <cell r="AE335">
            <v>4768.5595000000003</v>
          </cell>
          <cell r="AF335">
            <v>2503.9245600000004</v>
          </cell>
          <cell r="AG335">
            <v>22838.232998450112</v>
          </cell>
          <cell r="AH335">
            <v>22963.946874968449</v>
          </cell>
          <cell r="AI335">
            <v>0</v>
          </cell>
          <cell r="AJ335">
            <v>200380.77330358603</v>
          </cell>
          <cell r="AL335">
            <v>446099238</v>
          </cell>
          <cell r="AM335" t="str">
            <v>446</v>
          </cell>
          <cell r="AN335" t="str">
            <v>099</v>
          </cell>
          <cell r="AO335" t="str">
            <v>238</v>
          </cell>
          <cell r="AP335">
            <v>1</v>
          </cell>
          <cell r="AQ335">
            <v>19</v>
          </cell>
          <cell r="AR335">
            <v>200380.77330358603</v>
          </cell>
          <cell r="AS335">
            <v>10546</v>
          </cell>
          <cell r="AT335">
            <v>0</v>
          </cell>
          <cell r="AU335">
            <v>10546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12</v>
          </cell>
          <cell r="V336">
            <v>1.054</v>
          </cell>
          <cell r="W336">
            <v>10</v>
          </cell>
          <cell r="Y336">
            <v>6205.967283</v>
          </cell>
          <cell r="Z336">
            <v>8964.3964799999994</v>
          </cell>
          <cell r="AA336">
            <v>72161.984257346019</v>
          </cell>
          <cell r="AB336">
            <v>11651.246428999999</v>
          </cell>
          <cell r="AC336">
            <v>2522.8589321883596</v>
          </cell>
          <cell r="AD336">
            <v>7182.0680000000002</v>
          </cell>
          <cell r="AE336">
            <v>4142.7575399999996</v>
          </cell>
          <cell r="AF336">
            <v>4109.3246600000002</v>
          </cell>
          <cell r="AG336">
            <v>17009.146129130157</v>
          </cell>
          <cell r="AH336">
            <v>15514.932699955825</v>
          </cell>
          <cell r="AI336">
            <v>0</v>
          </cell>
          <cell r="AJ336">
            <v>149464.68241062036</v>
          </cell>
          <cell r="AL336">
            <v>446099244</v>
          </cell>
          <cell r="AM336" t="str">
            <v>446</v>
          </cell>
          <cell r="AN336" t="str">
            <v>099</v>
          </cell>
          <cell r="AO336" t="str">
            <v>244</v>
          </cell>
          <cell r="AP336">
            <v>1</v>
          </cell>
          <cell r="AQ336">
            <v>12</v>
          </cell>
          <cell r="AR336">
            <v>149464.68241062036</v>
          </cell>
          <cell r="AS336">
            <v>12455</v>
          </cell>
          <cell r="AT336">
            <v>0</v>
          </cell>
          <cell r="AU336">
            <v>12455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6</v>
          </cell>
          <cell r="V337">
            <v>1.054</v>
          </cell>
          <cell r="W337">
            <v>1</v>
          </cell>
          <cell r="Y337">
            <v>3007.2540915</v>
          </cell>
          <cell r="Z337">
            <v>4314.6754799999999</v>
          </cell>
          <cell r="AA337">
            <v>21032.911759500003</v>
          </cell>
          <cell r="AB337">
            <v>6505.3320045000009</v>
          </cell>
          <cell r="AC337">
            <v>903.27510150000001</v>
          </cell>
          <cell r="AD337">
            <v>2798.3040000000001</v>
          </cell>
          <cell r="AE337">
            <v>1598.53856</v>
          </cell>
          <cell r="AF337">
            <v>1040.4455600000001</v>
          </cell>
          <cell r="AG337">
            <v>6338.5299169999998</v>
          </cell>
          <cell r="AH337">
            <v>6571.5217499999999</v>
          </cell>
          <cell r="AI337">
            <v>0</v>
          </cell>
          <cell r="AJ337">
            <v>54110.788224000004</v>
          </cell>
          <cell r="AL337">
            <v>446099266</v>
          </cell>
          <cell r="AM337" t="str">
            <v>446</v>
          </cell>
          <cell r="AN337" t="str">
            <v>099</v>
          </cell>
          <cell r="AO337" t="str">
            <v>266</v>
          </cell>
          <cell r="AP337">
            <v>1</v>
          </cell>
          <cell r="AQ337">
            <v>6</v>
          </cell>
          <cell r="AR337">
            <v>54110.788224000004</v>
          </cell>
          <cell r="AS337">
            <v>9018</v>
          </cell>
          <cell r="AT337">
            <v>0</v>
          </cell>
          <cell r="AU337">
            <v>9018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104</v>
          </cell>
          <cell r="V338">
            <v>1.054</v>
          </cell>
          <cell r="W338">
            <v>5</v>
          </cell>
          <cell r="Y338">
            <v>53727.13248600001</v>
          </cell>
          <cell r="Z338">
            <v>77590.062440000009</v>
          </cell>
          <cell r="AA338">
            <v>481823.53842637868</v>
          </cell>
          <cell r="AB338">
            <v>113716.07791800001</v>
          </cell>
          <cell r="AC338">
            <v>18399.028735958425</v>
          </cell>
          <cell r="AD338">
            <v>54478.296000000009</v>
          </cell>
          <cell r="AE338">
            <v>30229.563200000004</v>
          </cell>
          <cell r="AF338">
            <v>22373.468799999999</v>
          </cell>
          <cell r="AG338">
            <v>126273.18622775059</v>
          </cell>
          <cell r="AH338">
            <v>124352.51699984222</v>
          </cell>
          <cell r="AI338">
            <v>0</v>
          </cell>
          <cell r="AJ338">
            <v>1102962.8712339299</v>
          </cell>
          <cell r="AL338">
            <v>446099285</v>
          </cell>
          <cell r="AM338" t="str">
            <v>446</v>
          </cell>
          <cell r="AN338" t="str">
            <v>099</v>
          </cell>
          <cell r="AO338" t="str">
            <v>285</v>
          </cell>
          <cell r="AP338">
            <v>1</v>
          </cell>
          <cell r="AQ338">
            <v>104</v>
          </cell>
          <cell r="AR338">
            <v>1102962.8712339299</v>
          </cell>
          <cell r="AS338">
            <v>10605</v>
          </cell>
          <cell r="AT338">
            <v>0</v>
          </cell>
          <cell r="AU338">
            <v>10605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9</v>
          </cell>
          <cell r="V339">
            <v>1.054</v>
          </cell>
          <cell r="W339">
            <v>9</v>
          </cell>
          <cell r="Y339">
            <v>4510.8811372500013</v>
          </cell>
          <cell r="Z339">
            <v>6472.0132200000007</v>
          </cell>
          <cell r="AA339">
            <v>47988.171812590583</v>
          </cell>
          <cell r="AB339">
            <v>8165.4988667500011</v>
          </cell>
          <cell r="AC339">
            <v>1724.7355346433483</v>
          </cell>
          <cell r="AD339">
            <v>5284.1760000000004</v>
          </cell>
          <cell r="AE339">
            <v>3118.9230200000002</v>
          </cell>
          <cell r="AF339">
            <v>3188.1075800000003</v>
          </cell>
          <cell r="AG339">
            <v>11765.424509860091</v>
          </cell>
          <cell r="AH339">
            <v>10849.175024974758</v>
          </cell>
          <cell r="AI339">
            <v>0</v>
          </cell>
          <cell r="AJ339">
            <v>103067.10670606879</v>
          </cell>
          <cell r="AL339">
            <v>446099293</v>
          </cell>
          <cell r="AM339" t="str">
            <v>446</v>
          </cell>
          <cell r="AN339" t="str">
            <v>099</v>
          </cell>
          <cell r="AO339" t="str">
            <v>293</v>
          </cell>
          <cell r="AP339">
            <v>1</v>
          </cell>
          <cell r="AQ339">
            <v>9</v>
          </cell>
          <cell r="AR339">
            <v>103067.10670606879</v>
          </cell>
          <cell r="AS339">
            <v>11452</v>
          </cell>
          <cell r="AT339">
            <v>0</v>
          </cell>
          <cell r="AU339">
            <v>11452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25</v>
          </cell>
          <cell r="V340">
            <v>1.054</v>
          </cell>
          <cell r="W340">
            <v>8</v>
          </cell>
          <cell r="Y340">
            <v>12815.532641250004</v>
          </cell>
          <cell r="Z340">
            <v>18477.094299999997</v>
          </cell>
          <cell r="AA340">
            <v>125005.19658626632</v>
          </cell>
          <cell r="AB340">
            <v>27851.771478750001</v>
          </cell>
          <cell r="AC340">
            <v>4607.4919366350332</v>
          </cell>
          <cell r="AD340">
            <v>12813</v>
          </cell>
          <cell r="AE340">
            <v>6932.1263800000006</v>
          </cell>
          <cell r="AF340">
            <v>4824.8536400000012</v>
          </cell>
          <cell r="AG340">
            <v>31435.172509810203</v>
          </cell>
          <cell r="AH340">
            <v>30632.901024943203</v>
          </cell>
          <cell r="AI340">
            <v>0</v>
          </cell>
          <cell r="AJ340">
            <v>275395.14049765473</v>
          </cell>
          <cell r="AL340">
            <v>446099307</v>
          </cell>
          <cell r="AM340" t="str">
            <v>446</v>
          </cell>
          <cell r="AN340" t="str">
            <v>099</v>
          </cell>
          <cell r="AO340" t="str">
            <v>307</v>
          </cell>
          <cell r="AP340">
            <v>1</v>
          </cell>
          <cell r="AQ340">
            <v>25</v>
          </cell>
          <cell r="AR340">
            <v>275395.14049765473</v>
          </cell>
          <cell r="AS340">
            <v>11016</v>
          </cell>
          <cell r="AT340">
            <v>0</v>
          </cell>
          <cell r="AU340">
            <v>11016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3</v>
          </cell>
          <cell r="V341">
            <v>1.054</v>
          </cell>
          <cell r="W341">
            <v>10</v>
          </cell>
          <cell r="Y341">
            <v>1596.81118575</v>
          </cell>
          <cell r="Z341">
            <v>2320.4020800000003</v>
          </cell>
          <cell r="AA341">
            <v>19566.731436420294</v>
          </cell>
          <cell r="AB341">
            <v>3313.7663822500008</v>
          </cell>
          <cell r="AC341">
            <v>661.70270194667421</v>
          </cell>
          <cell r="AD341">
            <v>1781.3419999999999</v>
          </cell>
          <cell r="AE341">
            <v>950.12830000000008</v>
          </cell>
          <cell r="AF341">
            <v>848.93376000000012</v>
          </cell>
          <cell r="AG341">
            <v>4425.3133856800459</v>
          </cell>
          <cell r="AH341">
            <v>4078.1320749873785</v>
          </cell>
          <cell r="AI341">
            <v>0</v>
          </cell>
          <cell r="AJ341">
            <v>39543.263307034395</v>
          </cell>
          <cell r="AL341">
            <v>446099323</v>
          </cell>
          <cell r="AM341" t="str">
            <v>446</v>
          </cell>
          <cell r="AN341" t="str">
            <v>099</v>
          </cell>
          <cell r="AO341" t="str">
            <v>323</v>
          </cell>
          <cell r="AP341">
            <v>1</v>
          </cell>
          <cell r="AQ341">
            <v>3</v>
          </cell>
          <cell r="AR341">
            <v>39543.263307034395</v>
          </cell>
          <cell r="AS341">
            <v>13181</v>
          </cell>
          <cell r="AT341">
            <v>0</v>
          </cell>
          <cell r="AU341">
            <v>13181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2</v>
          </cell>
          <cell r="V342">
            <v>1.054</v>
          </cell>
          <cell r="W342">
            <v>10</v>
          </cell>
          <cell r="Y342">
            <v>1002.4180305</v>
          </cell>
          <cell r="Z342">
            <v>1438.22516</v>
          </cell>
          <cell r="AA342">
            <v>13818.112803170292</v>
          </cell>
          <cell r="AB342">
            <v>2326.3964415</v>
          </cell>
          <cell r="AC342">
            <v>461.55561169667419</v>
          </cell>
          <cell r="AD342">
            <v>932.76800000000003</v>
          </cell>
          <cell r="AE342">
            <v>479.88620000000003</v>
          </cell>
          <cell r="AF342">
            <v>286.35072000000002</v>
          </cell>
          <cell r="AG342">
            <v>3068.1574261800451</v>
          </cell>
          <cell r="AH342">
            <v>2816.4184499873782</v>
          </cell>
          <cell r="AI342">
            <v>0</v>
          </cell>
          <cell r="AJ342">
            <v>26630.288843034388</v>
          </cell>
          <cell r="AL342">
            <v>446099336</v>
          </cell>
          <cell r="AM342" t="str">
            <v>446</v>
          </cell>
          <cell r="AN342" t="str">
            <v>099</v>
          </cell>
          <cell r="AO342" t="str">
            <v>336</v>
          </cell>
          <cell r="AP342">
            <v>1</v>
          </cell>
          <cell r="AQ342">
            <v>2</v>
          </cell>
          <cell r="AR342">
            <v>26630.288843034388</v>
          </cell>
          <cell r="AS342">
            <v>13315</v>
          </cell>
          <cell r="AT342">
            <v>0</v>
          </cell>
          <cell r="AU342">
            <v>13315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3</v>
          </cell>
          <cell r="V343">
            <v>1.054</v>
          </cell>
          <cell r="W343">
            <v>10</v>
          </cell>
          <cell r="Y343">
            <v>1503.62704575</v>
          </cell>
          <cell r="Z343">
            <v>2157.3377399999999</v>
          </cell>
          <cell r="AA343">
            <v>17455.485116420296</v>
          </cell>
          <cell r="AB343">
            <v>3489.5946622500005</v>
          </cell>
          <cell r="AC343">
            <v>608.44408194667415</v>
          </cell>
          <cell r="AD343">
            <v>1399.152</v>
          </cell>
          <cell r="AE343">
            <v>719.8293000000001</v>
          </cell>
          <cell r="AF343">
            <v>429.52607999999998</v>
          </cell>
          <cell r="AG343">
            <v>4098.9001256800448</v>
          </cell>
          <cell r="AH343">
            <v>3906.2620749873781</v>
          </cell>
          <cell r="AI343">
            <v>0</v>
          </cell>
          <cell r="AJ343">
            <v>35768.158227034393</v>
          </cell>
          <cell r="AL343">
            <v>446099350</v>
          </cell>
          <cell r="AM343" t="str">
            <v>446</v>
          </cell>
          <cell r="AN343" t="str">
            <v>099</v>
          </cell>
          <cell r="AO343" t="str">
            <v>350</v>
          </cell>
          <cell r="AP343">
            <v>1</v>
          </cell>
          <cell r="AQ343">
            <v>3</v>
          </cell>
          <cell r="AR343">
            <v>35768.158227034393</v>
          </cell>
          <cell r="AS343">
            <v>11923</v>
          </cell>
          <cell r="AT343">
            <v>0</v>
          </cell>
          <cell r="AU343">
            <v>11923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2</v>
          </cell>
          <cell r="V344">
            <v>1.054</v>
          </cell>
          <cell r="W344">
            <v>1</v>
          </cell>
          <cell r="Y344">
            <v>1002.4180305</v>
          </cell>
          <cell r="Z344">
            <v>1438.22516</v>
          </cell>
          <cell r="AA344">
            <v>6879.0835664999995</v>
          </cell>
          <cell r="AB344">
            <v>2089.4677815</v>
          </cell>
          <cell r="AC344">
            <v>304.74908049999999</v>
          </cell>
          <cell r="AD344">
            <v>932.76800000000003</v>
          </cell>
          <cell r="AE344">
            <v>559.32618000000002</v>
          </cell>
          <cell r="AF344">
            <v>377.04742000000005</v>
          </cell>
          <cell r="AG344">
            <v>2138.5222589999998</v>
          </cell>
          <cell r="AH344">
            <v>2195.91725</v>
          </cell>
          <cell r="AI344">
            <v>0</v>
          </cell>
          <cell r="AJ344">
            <v>17917.524728</v>
          </cell>
          <cell r="AL344">
            <v>446099352</v>
          </cell>
          <cell r="AM344" t="str">
            <v>446</v>
          </cell>
          <cell r="AN344" t="str">
            <v>099</v>
          </cell>
          <cell r="AO344" t="str">
            <v>352</v>
          </cell>
          <cell r="AP344">
            <v>1</v>
          </cell>
          <cell r="AQ344">
            <v>2</v>
          </cell>
          <cell r="AR344">
            <v>17917.524728</v>
          </cell>
          <cell r="AS344">
            <v>8959</v>
          </cell>
          <cell r="AT344">
            <v>0</v>
          </cell>
          <cell r="AU344">
            <v>8959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9</v>
          </cell>
          <cell r="V345">
            <v>1.054</v>
          </cell>
          <cell r="W345">
            <v>7</v>
          </cell>
          <cell r="Y345">
            <v>4697.249417250001</v>
          </cell>
          <cell r="Z345">
            <v>6798.1419000000005</v>
          </cell>
          <cell r="AA345">
            <v>47230.562304255443</v>
          </cell>
          <cell r="AB345">
            <v>8728.5562067499995</v>
          </cell>
          <cell r="AC345">
            <v>1718.8527390450113</v>
          </cell>
          <cell r="AD345">
            <v>5505.1960000000008</v>
          </cell>
          <cell r="AE345">
            <v>3179.2434400000002</v>
          </cell>
          <cell r="AF345">
            <v>3191.7122599999998</v>
          </cell>
          <cell r="AG345">
            <v>11718.83939627007</v>
          </cell>
          <cell r="AH345">
            <v>10984.839424981068</v>
          </cell>
          <cell r="AI345">
            <v>0</v>
          </cell>
          <cell r="AJ345">
            <v>103753.1930885516</v>
          </cell>
          <cell r="AL345">
            <v>446099625</v>
          </cell>
          <cell r="AM345" t="str">
            <v>446</v>
          </cell>
          <cell r="AN345" t="str">
            <v>099</v>
          </cell>
          <cell r="AO345" t="str">
            <v>625</v>
          </cell>
          <cell r="AP345">
            <v>1</v>
          </cell>
          <cell r="AQ345">
            <v>9</v>
          </cell>
          <cell r="AR345">
            <v>103753.1930885516</v>
          </cell>
          <cell r="AS345">
            <v>11528</v>
          </cell>
          <cell r="AT345">
            <v>0</v>
          </cell>
          <cell r="AU345">
            <v>11528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</v>
          </cell>
          <cell r="V346">
            <v>1.054</v>
          </cell>
          <cell r="W346">
            <v>10</v>
          </cell>
          <cell r="Y346">
            <v>501.20901524999999</v>
          </cell>
          <cell r="Z346">
            <v>719.11257999999998</v>
          </cell>
          <cell r="AA346">
            <v>6909.056401585146</v>
          </cell>
          <cell r="AB346">
            <v>1163.19822075</v>
          </cell>
          <cell r="AC346">
            <v>230.7778058483371</v>
          </cell>
          <cell r="AD346">
            <v>466.38400000000001</v>
          </cell>
          <cell r="AE346">
            <v>239.94310000000002</v>
          </cell>
          <cell r="AF346">
            <v>143.17536000000001</v>
          </cell>
          <cell r="AG346">
            <v>1534.0787130900226</v>
          </cell>
          <cell r="AH346">
            <v>1408.2092249936891</v>
          </cell>
          <cell r="AI346">
            <v>0</v>
          </cell>
          <cell r="AJ346">
            <v>13315.144421517194</v>
          </cell>
          <cell r="AL346">
            <v>446099650</v>
          </cell>
          <cell r="AM346" t="str">
            <v>446</v>
          </cell>
          <cell r="AN346" t="str">
            <v>099</v>
          </cell>
          <cell r="AO346" t="str">
            <v>650</v>
          </cell>
          <cell r="AP346">
            <v>1</v>
          </cell>
          <cell r="AQ346">
            <v>1</v>
          </cell>
          <cell r="AR346">
            <v>13315.144421517194</v>
          </cell>
          <cell r="AS346">
            <v>13315</v>
          </cell>
          <cell r="AT346">
            <v>0</v>
          </cell>
          <cell r="AU346">
            <v>13315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10</v>
          </cell>
          <cell r="V347">
            <v>1.054</v>
          </cell>
          <cell r="W347">
            <v>7</v>
          </cell>
          <cell r="Y347">
            <v>5012.0901524999999</v>
          </cell>
          <cell r="Z347">
            <v>7191.1257999999998</v>
          </cell>
          <cell r="AA347">
            <v>50129.006837505447</v>
          </cell>
          <cell r="AB347">
            <v>8650.9118475000014</v>
          </cell>
          <cell r="AC347">
            <v>1796.8833892950113</v>
          </cell>
          <cell r="AD347">
            <v>6293.92</v>
          </cell>
          <cell r="AE347">
            <v>3679.7037200000004</v>
          </cell>
          <cell r="AF347">
            <v>4171.2260800000004</v>
          </cell>
          <cell r="AG347">
            <v>12361.277955770069</v>
          </cell>
          <cell r="AH347">
            <v>11462.213049981068</v>
          </cell>
          <cell r="AI347">
            <v>0</v>
          </cell>
          <cell r="AJ347">
            <v>110748.35883255159</v>
          </cell>
          <cell r="AL347">
            <v>446099690</v>
          </cell>
          <cell r="AM347" t="str">
            <v>446</v>
          </cell>
          <cell r="AN347" t="str">
            <v>099</v>
          </cell>
          <cell r="AO347" t="str">
            <v>690</v>
          </cell>
          <cell r="AP347">
            <v>1</v>
          </cell>
          <cell r="AQ347">
            <v>10</v>
          </cell>
          <cell r="AR347">
            <v>110748.35883255159</v>
          </cell>
          <cell r="AS347">
            <v>11075</v>
          </cell>
          <cell r="AT347">
            <v>0</v>
          </cell>
          <cell r="AU347">
            <v>11075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1</v>
          </cell>
          <cell r="V348">
            <v>1.0529999999999999</v>
          </cell>
          <cell r="W348">
            <v>1</v>
          </cell>
          <cell r="Y348">
            <v>500.73348487499999</v>
          </cell>
          <cell r="Z348">
            <v>718.43030999999996</v>
          </cell>
          <cell r="AA348">
            <v>3238.6356258749997</v>
          </cell>
          <cell r="AB348">
            <v>925.39074712499996</v>
          </cell>
          <cell r="AC348">
            <v>157.71083737499998</v>
          </cell>
          <cell r="AD348">
            <v>466.38400000000001</v>
          </cell>
          <cell r="AE348">
            <v>319.08005999999995</v>
          </cell>
          <cell r="AF348">
            <v>233.65016999999997</v>
          </cell>
          <cell r="AG348">
            <v>1106.7285352499998</v>
          </cell>
          <cell r="AH348">
            <v>1106.073625</v>
          </cell>
          <cell r="AI348">
            <v>0</v>
          </cell>
          <cell r="AJ348">
            <v>8772.8173954999984</v>
          </cell>
          <cell r="AL348">
            <v>447101016</v>
          </cell>
          <cell r="AM348" t="str">
            <v>447</v>
          </cell>
          <cell r="AN348" t="str">
            <v>101</v>
          </cell>
          <cell r="AO348" t="str">
            <v>016</v>
          </cell>
          <cell r="AP348">
            <v>1</v>
          </cell>
          <cell r="AQ348">
            <v>1</v>
          </cell>
          <cell r="AR348">
            <v>8772.8173954999984</v>
          </cell>
          <cell r="AS348">
            <v>8773</v>
          </cell>
          <cell r="AT348">
            <v>0</v>
          </cell>
          <cell r="AU348">
            <v>8773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41</v>
          </cell>
          <cell r="V349">
            <v>1.0529999999999999</v>
          </cell>
          <cell r="W349">
            <v>4</v>
          </cell>
          <cell r="Y349">
            <v>20810.023459874999</v>
          </cell>
          <cell r="Z349">
            <v>29945.540429999997</v>
          </cell>
          <cell r="AA349">
            <v>173434.50102075667</v>
          </cell>
          <cell r="AB349">
            <v>46005.442192125003</v>
          </cell>
          <cell r="AC349">
            <v>6885.1869459617101</v>
          </cell>
          <cell r="AD349">
            <v>19454.063999999998</v>
          </cell>
          <cell r="AE349">
            <v>10752.56208</v>
          </cell>
          <cell r="AF349">
            <v>6321.0747599999986</v>
          </cell>
          <cell r="AG349">
            <v>47533.116506770253</v>
          </cell>
          <cell r="AH349">
            <v>47953.703424949519</v>
          </cell>
          <cell r="AI349">
            <v>0</v>
          </cell>
          <cell r="AJ349">
            <v>409095.21482043818</v>
          </cell>
          <cell r="AL349">
            <v>447101025</v>
          </cell>
          <cell r="AM349" t="str">
            <v>447</v>
          </cell>
          <cell r="AN349" t="str">
            <v>101</v>
          </cell>
          <cell r="AO349" t="str">
            <v>025</v>
          </cell>
          <cell r="AP349">
            <v>1</v>
          </cell>
          <cell r="AQ349">
            <v>41</v>
          </cell>
          <cell r="AR349">
            <v>409095.21482043818</v>
          </cell>
          <cell r="AS349">
            <v>9978</v>
          </cell>
          <cell r="AT349">
            <v>0</v>
          </cell>
          <cell r="AU349">
            <v>9978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324</v>
          </cell>
          <cell r="V350">
            <v>1.0529999999999999</v>
          </cell>
          <cell r="W350">
            <v>1</v>
          </cell>
          <cell r="Y350">
            <v>163830.0062295</v>
          </cell>
          <cell r="Z350">
            <v>235557.97434000002</v>
          </cell>
          <cell r="AA350">
            <v>1210280.1210969985</v>
          </cell>
          <cell r="AB350">
            <v>357055.04606849997</v>
          </cell>
          <cell r="AC350">
            <v>50668.385940871762</v>
          </cell>
          <cell r="AD350">
            <v>152998.65600000002</v>
          </cell>
          <cell r="AE350">
            <v>86322.275909999997</v>
          </cell>
          <cell r="AF350">
            <v>53591.84532</v>
          </cell>
          <cell r="AG350">
            <v>353430.63617923053</v>
          </cell>
          <cell r="AH350">
            <v>363714.59969989274</v>
          </cell>
          <cell r="AI350">
            <v>0</v>
          </cell>
          <cell r="AJ350">
            <v>3027449.5467849933</v>
          </cell>
          <cell r="AL350">
            <v>447101101</v>
          </cell>
          <cell r="AM350" t="str">
            <v>447</v>
          </cell>
          <cell r="AN350" t="str">
            <v>101</v>
          </cell>
          <cell r="AO350" t="str">
            <v>101</v>
          </cell>
          <cell r="AP350">
            <v>1</v>
          </cell>
          <cell r="AQ350">
            <v>324</v>
          </cell>
          <cell r="AR350">
            <v>3027449.5467849933</v>
          </cell>
          <cell r="AS350">
            <v>9344</v>
          </cell>
          <cell r="AT350">
            <v>0</v>
          </cell>
          <cell r="AU350">
            <v>9344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4</v>
          </cell>
          <cell r="V351">
            <v>1.0529999999999999</v>
          </cell>
          <cell r="W351">
            <v>1</v>
          </cell>
          <cell r="Y351">
            <v>2002.9339395</v>
          </cell>
          <cell r="Z351">
            <v>2873.7212399999999</v>
          </cell>
          <cell r="AA351">
            <v>14140.399513499999</v>
          </cell>
          <cell r="AB351">
            <v>4411.6745984999998</v>
          </cell>
          <cell r="AC351">
            <v>597.95815949999997</v>
          </cell>
          <cell r="AD351">
            <v>1865.5360000000001</v>
          </cell>
          <cell r="AE351">
            <v>1038.22641</v>
          </cell>
          <cell r="AF351">
            <v>662.76872999999989</v>
          </cell>
          <cell r="AG351">
            <v>4196.0228309999993</v>
          </cell>
          <cell r="AH351">
            <v>4375.6044999999995</v>
          </cell>
          <cell r="AI351">
            <v>0</v>
          </cell>
          <cell r="AJ351">
            <v>36164.845921999993</v>
          </cell>
          <cell r="AL351">
            <v>447101138</v>
          </cell>
          <cell r="AM351" t="str">
            <v>447</v>
          </cell>
          <cell r="AN351" t="str">
            <v>101</v>
          </cell>
          <cell r="AO351" t="str">
            <v>138</v>
          </cell>
          <cell r="AP351">
            <v>1</v>
          </cell>
          <cell r="AQ351">
            <v>4</v>
          </cell>
          <cell r="AR351">
            <v>36164.845921999993</v>
          </cell>
          <cell r="AS351">
            <v>9041</v>
          </cell>
          <cell r="AT351">
            <v>0</v>
          </cell>
          <cell r="AU351">
            <v>9041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7</v>
          </cell>
          <cell r="V352">
            <v>1.0529999999999999</v>
          </cell>
          <cell r="W352">
            <v>3</v>
          </cell>
          <cell r="Y352">
            <v>3505.1343941249993</v>
          </cell>
          <cell r="Z352">
            <v>5029.0121699999991</v>
          </cell>
          <cell r="AA352">
            <v>26894.911214860207</v>
          </cell>
          <cell r="AB352">
            <v>7187.8468398750001</v>
          </cell>
          <cell r="AC352">
            <v>1149.0036158233386</v>
          </cell>
          <cell r="AD352">
            <v>3264.6880000000006</v>
          </cell>
          <cell r="AE352">
            <v>1995.4665899999998</v>
          </cell>
          <cell r="AF352">
            <v>1363.7192399999999</v>
          </cell>
          <cell r="AG352">
            <v>7983.6861019400303</v>
          </cell>
          <cell r="AH352">
            <v>7989.7909749936889</v>
          </cell>
          <cell r="AI352">
            <v>0</v>
          </cell>
          <cell r="AJ352">
            <v>66363.259141617265</v>
          </cell>
          <cell r="AL352">
            <v>447101177</v>
          </cell>
          <cell r="AM352" t="str">
            <v>447</v>
          </cell>
          <cell r="AN352" t="str">
            <v>101</v>
          </cell>
          <cell r="AO352" t="str">
            <v>177</v>
          </cell>
          <cell r="AP352">
            <v>1</v>
          </cell>
          <cell r="AQ352">
            <v>7</v>
          </cell>
          <cell r="AR352">
            <v>66363.259141617265</v>
          </cell>
          <cell r="AS352">
            <v>9480</v>
          </cell>
          <cell r="AT352">
            <v>0</v>
          </cell>
          <cell r="AU352">
            <v>9480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24</v>
          </cell>
          <cell r="V353">
            <v>1.0529999999999999</v>
          </cell>
          <cell r="W353">
            <v>5</v>
          </cell>
          <cell r="Y353">
            <v>12204.458487</v>
          </cell>
          <cell r="Z353">
            <v>17569.315529999996</v>
          </cell>
          <cell r="AA353">
            <v>103385.53501341124</v>
          </cell>
          <cell r="AB353">
            <v>25376.812460999994</v>
          </cell>
          <cell r="AC353">
            <v>4224.4858421900317</v>
          </cell>
          <cell r="AD353">
            <v>11415.026</v>
          </cell>
          <cell r="AE353">
            <v>6845.6793599999992</v>
          </cell>
          <cell r="AF353">
            <v>4471.6487399999996</v>
          </cell>
          <cell r="AG353">
            <v>29063.992417140191</v>
          </cell>
          <cell r="AH353">
            <v>28653.090599962135</v>
          </cell>
          <cell r="AI353">
            <v>0</v>
          </cell>
          <cell r="AJ353">
            <v>243210.04445070363</v>
          </cell>
          <cell r="AL353">
            <v>447101185</v>
          </cell>
          <cell r="AM353" t="str">
            <v>447</v>
          </cell>
          <cell r="AN353" t="str">
            <v>101</v>
          </cell>
          <cell r="AO353" t="str">
            <v>185</v>
          </cell>
          <cell r="AP353">
            <v>1</v>
          </cell>
          <cell r="AQ353">
            <v>24</v>
          </cell>
          <cell r="AR353">
            <v>243210.04445070363</v>
          </cell>
          <cell r="AS353">
            <v>10134</v>
          </cell>
          <cell r="AT353">
            <v>0</v>
          </cell>
          <cell r="AU353">
            <v>10134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4</v>
          </cell>
          <cell r="V354">
            <v>1.0529999999999999</v>
          </cell>
          <cell r="W354">
            <v>5</v>
          </cell>
          <cell r="Y354">
            <v>2002.9339395</v>
          </cell>
          <cell r="Z354">
            <v>2873.7212399999999</v>
          </cell>
          <cell r="AA354">
            <v>16454.140197235207</v>
          </cell>
          <cell r="AB354">
            <v>3938.2668584999997</v>
          </cell>
          <cell r="AC354">
            <v>699.47936369833849</v>
          </cell>
          <cell r="AD354">
            <v>1865.5360000000001</v>
          </cell>
          <cell r="AE354">
            <v>1196.9556299999999</v>
          </cell>
          <cell r="AF354">
            <v>843.99002999999993</v>
          </cell>
          <cell r="AG354">
            <v>4827.536836190031</v>
          </cell>
          <cell r="AH354">
            <v>4710.4300999936895</v>
          </cell>
          <cell r="AI354">
            <v>0</v>
          </cell>
          <cell r="AJ354">
            <v>39412.990195117265</v>
          </cell>
          <cell r="AL354">
            <v>447101187</v>
          </cell>
          <cell r="AM354" t="str">
            <v>447</v>
          </cell>
          <cell r="AN354" t="str">
            <v>101</v>
          </cell>
          <cell r="AO354" t="str">
            <v>187</v>
          </cell>
          <cell r="AP354">
            <v>1</v>
          </cell>
          <cell r="AQ354">
            <v>4</v>
          </cell>
          <cell r="AR354">
            <v>39412.990195117265</v>
          </cell>
          <cell r="AS354">
            <v>9853</v>
          </cell>
          <cell r="AT354">
            <v>0</v>
          </cell>
          <cell r="AU354">
            <v>9853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1</v>
          </cell>
          <cell r="V355">
            <v>1.0529999999999999</v>
          </cell>
          <cell r="W355">
            <v>1</v>
          </cell>
          <cell r="Y355">
            <v>500.73348487499999</v>
          </cell>
          <cell r="Z355">
            <v>718.43030999999996</v>
          </cell>
          <cell r="AA355">
            <v>3633.9212958749995</v>
          </cell>
          <cell r="AB355">
            <v>1162.0946171249998</v>
          </cell>
          <cell r="AC355">
            <v>146.74910737499999</v>
          </cell>
          <cell r="AD355">
            <v>466.38400000000001</v>
          </cell>
          <cell r="AE355">
            <v>239.71545</v>
          </cell>
          <cell r="AF355">
            <v>143.03951999999998</v>
          </cell>
          <cell r="AG355">
            <v>1029.76476525</v>
          </cell>
          <cell r="AH355">
            <v>1089.843625</v>
          </cell>
          <cell r="AI355">
            <v>0</v>
          </cell>
          <cell r="AJ355">
            <v>9130.6761754999989</v>
          </cell>
          <cell r="AL355">
            <v>447101212</v>
          </cell>
          <cell r="AM355" t="str">
            <v>447</v>
          </cell>
          <cell r="AN355" t="str">
            <v>101</v>
          </cell>
          <cell r="AO355" t="str">
            <v>212</v>
          </cell>
          <cell r="AP355">
            <v>1</v>
          </cell>
          <cell r="AQ355">
            <v>1</v>
          </cell>
          <cell r="AR355">
            <v>9130.6761754999989</v>
          </cell>
          <cell r="AS355">
            <v>9131</v>
          </cell>
          <cell r="AT355">
            <v>0</v>
          </cell>
          <cell r="AU355">
            <v>9131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1</v>
          </cell>
          <cell r="V356">
            <v>1.0529999999999999</v>
          </cell>
          <cell r="W356">
            <v>1</v>
          </cell>
          <cell r="Y356">
            <v>500.73348487499999</v>
          </cell>
          <cell r="Z356">
            <v>718.43030999999996</v>
          </cell>
          <cell r="AA356">
            <v>3238.6356258749997</v>
          </cell>
          <cell r="AB356">
            <v>925.39074712499996</v>
          </cell>
          <cell r="AC356">
            <v>157.71083737499998</v>
          </cell>
          <cell r="AD356">
            <v>466.38400000000001</v>
          </cell>
          <cell r="AE356">
            <v>319.08005999999995</v>
          </cell>
          <cell r="AF356">
            <v>233.65016999999997</v>
          </cell>
          <cell r="AG356">
            <v>1106.7285352499998</v>
          </cell>
          <cell r="AH356">
            <v>1106.073625</v>
          </cell>
          <cell r="AI356">
            <v>0</v>
          </cell>
          <cell r="AJ356">
            <v>8772.8173954999984</v>
          </cell>
          <cell r="AL356">
            <v>447101214</v>
          </cell>
          <cell r="AM356" t="str">
            <v>447</v>
          </cell>
          <cell r="AN356" t="str">
            <v>101</v>
          </cell>
          <cell r="AO356" t="str">
            <v>214</v>
          </cell>
          <cell r="AP356">
            <v>1</v>
          </cell>
          <cell r="AQ356">
            <v>1</v>
          </cell>
          <cell r="AR356">
            <v>8772.8173954999984</v>
          </cell>
          <cell r="AS356">
            <v>8773</v>
          </cell>
          <cell r="AT356">
            <v>0</v>
          </cell>
          <cell r="AU356">
            <v>8773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</v>
          </cell>
          <cell r="V357">
            <v>1.0529999999999999</v>
          </cell>
          <cell r="W357">
            <v>10</v>
          </cell>
          <cell r="Y357">
            <v>500.73348487499999</v>
          </cell>
          <cell r="Z357">
            <v>718.43030999999996</v>
          </cell>
          <cell r="AA357">
            <v>6507.215649610207</v>
          </cell>
          <cell r="AB357">
            <v>925.39074712499996</v>
          </cell>
          <cell r="AC357">
            <v>241.52058157333863</v>
          </cell>
          <cell r="AD357">
            <v>466.38400000000001</v>
          </cell>
          <cell r="AE357">
            <v>319.08005999999995</v>
          </cell>
          <cell r="AF357">
            <v>233.65016999999997</v>
          </cell>
          <cell r="AG357">
            <v>1609.5870004400317</v>
          </cell>
          <cell r="AH357">
            <v>1424.4392249936891</v>
          </cell>
          <cell r="AI357">
            <v>0</v>
          </cell>
          <cell r="AJ357">
            <v>12946.431228617268</v>
          </cell>
          <cell r="AL357">
            <v>447101218</v>
          </cell>
          <cell r="AM357" t="str">
            <v>447</v>
          </cell>
          <cell r="AN357" t="str">
            <v>101</v>
          </cell>
          <cell r="AO357" t="str">
            <v>218</v>
          </cell>
          <cell r="AP357">
            <v>1</v>
          </cell>
          <cell r="AQ357">
            <v>1</v>
          </cell>
          <cell r="AR357">
            <v>12946.431228617268</v>
          </cell>
          <cell r="AS357">
            <v>12946</v>
          </cell>
          <cell r="AT357">
            <v>0</v>
          </cell>
          <cell r="AU357">
            <v>12946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6</v>
          </cell>
          <cell r="V358">
            <v>1.0529999999999999</v>
          </cell>
          <cell r="W358">
            <v>3</v>
          </cell>
          <cell r="Y358">
            <v>3004.4009092499996</v>
          </cell>
          <cell r="Z358">
            <v>4310.5818599999993</v>
          </cell>
          <cell r="AA358">
            <v>24446.889048985206</v>
          </cell>
          <cell r="AB358">
            <v>6735.8638327499993</v>
          </cell>
          <cell r="AC358">
            <v>969.34825844833858</v>
          </cell>
          <cell r="AD358">
            <v>2798.3040000000001</v>
          </cell>
          <cell r="AE358">
            <v>1517.6573099999998</v>
          </cell>
          <cell r="AF358">
            <v>901.17845999999997</v>
          </cell>
          <cell r="AG358">
            <v>6723.0300266900313</v>
          </cell>
          <cell r="AH358">
            <v>6851.2173499936898</v>
          </cell>
          <cell r="AI358">
            <v>0</v>
          </cell>
          <cell r="AJ358">
            <v>58258.471056117269</v>
          </cell>
          <cell r="AL358">
            <v>447101238</v>
          </cell>
          <cell r="AM358" t="str">
            <v>447</v>
          </cell>
          <cell r="AN358" t="str">
            <v>101</v>
          </cell>
          <cell r="AO358" t="str">
            <v>238</v>
          </cell>
          <cell r="AP358">
            <v>1</v>
          </cell>
          <cell r="AQ358">
            <v>6</v>
          </cell>
          <cell r="AR358">
            <v>58258.471056117269</v>
          </cell>
          <cell r="AS358">
            <v>9710</v>
          </cell>
          <cell r="AT358">
            <v>0</v>
          </cell>
          <cell r="AU358">
            <v>9710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7</v>
          </cell>
          <cell r="V359">
            <v>1.0529999999999999</v>
          </cell>
          <cell r="W359">
            <v>3</v>
          </cell>
          <cell r="Y359">
            <v>3505.1343941249993</v>
          </cell>
          <cell r="Z359">
            <v>5029.0121699999991</v>
          </cell>
          <cell r="AA359">
            <v>26499.625544860206</v>
          </cell>
          <cell r="AB359">
            <v>6951.1429698749998</v>
          </cell>
          <cell r="AC359">
            <v>1159.9653458233388</v>
          </cell>
          <cell r="AD359">
            <v>3264.6880000000001</v>
          </cell>
          <cell r="AE359">
            <v>2074.8311999999996</v>
          </cell>
          <cell r="AF359">
            <v>1454.3298899999998</v>
          </cell>
          <cell r="AG359">
            <v>8060.6498719400306</v>
          </cell>
          <cell r="AH359">
            <v>8006.0209749936894</v>
          </cell>
          <cell r="AI359">
            <v>0</v>
          </cell>
          <cell r="AJ359">
            <v>66005.40036161727</v>
          </cell>
          <cell r="AL359">
            <v>447101307</v>
          </cell>
          <cell r="AM359" t="str">
            <v>447</v>
          </cell>
          <cell r="AN359" t="str">
            <v>101</v>
          </cell>
          <cell r="AO359" t="str">
            <v>307</v>
          </cell>
          <cell r="AP359">
            <v>1</v>
          </cell>
          <cell r="AQ359">
            <v>7</v>
          </cell>
          <cell r="AR359">
            <v>66005.40036161727</v>
          </cell>
          <cell r="AS359">
            <v>9429</v>
          </cell>
          <cell r="AT359">
            <v>0</v>
          </cell>
          <cell r="AU359">
            <v>9429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12</v>
          </cell>
          <cell r="V360">
            <v>1.0529999999999999</v>
          </cell>
          <cell r="W360">
            <v>1</v>
          </cell>
          <cell r="Y360">
            <v>6102.5609384999989</v>
          </cell>
          <cell r="Z360">
            <v>8785.2421799999993</v>
          </cell>
          <cell r="AA360">
            <v>44755.678480499999</v>
          </cell>
          <cell r="AB360">
            <v>14109.2138655</v>
          </cell>
          <cell r="AC360">
            <v>1807.8267284999997</v>
          </cell>
          <cell r="AD360">
            <v>5707.9080000000004</v>
          </cell>
          <cell r="AE360">
            <v>2946.9047400000004</v>
          </cell>
          <cell r="AF360">
            <v>1644.5753999999999</v>
          </cell>
          <cell r="AG360">
            <v>12638.454543000002</v>
          </cell>
          <cell r="AH360">
            <v>13322.9035</v>
          </cell>
          <cell r="AI360">
            <v>0</v>
          </cell>
          <cell r="AJ360">
            <v>111821.26837599999</v>
          </cell>
          <cell r="AL360">
            <v>447101350</v>
          </cell>
          <cell r="AM360" t="str">
            <v>447</v>
          </cell>
          <cell r="AN360" t="str">
            <v>101</v>
          </cell>
          <cell r="AO360" t="str">
            <v>350</v>
          </cell>
          <cell r="AP360">
            <v>1</v>
          </cell>
          <cell r="AQ360">
            <v>12</v>
          </cell>
          <cell r="AR360">
            <v>111821.26837599999</v>
          </cell>
          <cell r="AS360">
            <v>9318</v>
          </cell>
          <cell r="AT360">
            <v>0</v>
          </cell>
          <cell r="AU360">
            <v>9318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2</v>
          </cell>
          <cell r="V361">
            <v>1.0529999999999999</v>
          </cell>
          <cell r="W361">
            <v>1</v>
          </cell>
          <cell r="Y361">
            <v>1001.46696975</v>
          </cell>
          <cell r="Z361">
            <v>1436.8606199999999</v>
          </cell>
          <cell r="AA361">
            <v>7267.884711749999</v>
          </cell>
          <cell r="AB361">
            <v>2324.1892342499996</v>
          </cell>
          <cell r="AC361">
            <v>293.47715474999995</v>
          </cell>
          <cell r="AD361">
            <v>932.76800000000003</v>
          </cell>
          <cell r="AE361">
            <v>479.43090000000001</v>
          </cell>
          <cell r="AF361">
            <v>238.40972999999997</v>
          </cell>
          <cell r="AG361">
            <v>2059.5295305</v>
          </cell>
          <cell r="AH361">
            <v>2179.64725</v>
          </cell>
          <cell r="AI361">
            <v>0</v>
          </cell>
          <cell r="AJ361">
            <v>18213.664100999998</v>
          </cell>
          <cell r="AL361">
            <v>447101622</v>
          </cell>
          <cell r="AM361" t="str">
            <v>447</v>
          </cell>
          <cell r="AN361" t="str">
            <v>101</v>
          </cell>
          <cell r="AO361" t="str">
            <v>622</v>
          </cell>
          <cell r="AP361">
            <v>1</v>
          </cell>
          <cell r="AQ361">
            <v>2</v>
          </cell>
          <cell r="AR361">
            <v>18213.664100999998</v>
          </cell>
          <cell r="AS361">
            <v>9107</v>
          </cell>
          <cell r="AT361">
            <v>0</v>
          </cell>
          <cell r="AU361">
            <v>9107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8</v>
          </cell>
          <cell r="V362">
            <v>1.0529999999999999</v>
          </cell>
          <cell r="W362">
            <v>3</v>
          </cell>
          <cell r="Y362">
            <v>4104.049598999999</v>
          </cell>
          <cell r="Z362">
            <v>5919.2604899999997</v>
          </cell>
          <cell r="AA362">
            <v>30150.447490735205</v>
          </cell>
          <cell r="AB362">
            <v>7574.9439869999997</v>
          </cell>
          <cell r="AC362">
            <v>1388.6905031983385</v>
          </cell>
          <cell r="AD362">
            <v>3847.6220000000003</v>
          </cell>
          <cell r="AE362">
            <v>2626.2767699999995</v>
          </cell>
          <cell r="AF362">
            <v>1893.7467899999997</v>
          </cell>
          <cell r="AG362">
            <v>9615.8616371900298</v>
          </cell>
          <cell r="AH362">
            <v>9400.9745999936895</v>
          </cell>
          <cell r="AI362">
            <v>0</v>
          </cell>
          <cell r="AJ362">
            <v>76521.873867117261</v>
          </cell>
          <cell r="AL362">
            <v>447101690</v>
          </cell>
          <cell r="AM362" t="str">
            <v>447</v>
          </cell>
          <cell r="AN362" t="str">
            <v>101</v>
          </cell>
          <cell r="AO362" t="str">
            <v>690</v>
          </cell>
          <cell r="AP362">
            <v>1</v>
          </cell>
          <cell r="AQ362">
            <v>8</v>
          </cell>
          <cell r="AR362">
            <v>76521.873867117261</v>
          </cell>
          <cell r="AS362">
            <v>9565</v>
          </cell>
          <cell r="AT362">
            <v>0</v>
          </cell>
          <cell r="AU362">
            <v>9565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</v>
          </cell>
          <cell r="V363">
            <v>1.0780000000000001</v>
          </cell>
          <cell r="W363">
            <v>10</v>
          </cell>
          <cell r="Y363">
            <v>512.62174425000001</v>
          </cell>
          <cell r="Z363">
            <v>735.48706000000004</v>
          </cell>
          <cell r="AA363">
            <v>6661.7079489836697</v>
          </cell>
          <cell r="AB363">
            <v>947.36108775000002</v>
          </cell>
          <cell r="AC363">
            <v>247.25468844829922</v>
          </cell>
          <cell r="AD363">
            <v>466.38400000000001</v>
          </cell>
          <cell r="AE363">
            <v>326.65555999999998</v>
          </cell>
          <cell r="AF363">
            <v>239.19741999999999</v>
          </cell>
          <cell r="AG363">
            <v>1647.8013166897954</v>
          </cell>
          <cell r="AH363">
            <v>1424.4392249936891</v>
          </cell>
          <cell r="AI363">
            <v>0</v>
          </cell>
          <cell r="AJ363">
            <v>13208.910051115454</v>
          </cell>
          <cell r="AL363">
            <v>449035016</v>
          </cell>
          <cell r="AM363" t="str">
            <v>449</v>
          </cell>
          <cell r="AN363" t="str">
            <v>035</v>
          </cell>
          <cell r="AO363" t="str">
            <v>016</v>
          </cell>
          <cell r="AP363">
            <v>1</v>
          </cell>
          <cell r="AQ363">
            <v>1</v>
          </cell>
          <cell r="AR363">
            <v>13208.910051115454</v>
          </cell>
          <cell r="AS363">
            <v>13209</v>
          </cell>
          <cell r="AT363">
            <v>0</v>
          </cell>
          <cell r="AU363">
            <v>13209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683</v>
          </cell>
          <cell r="V364">
            <v>1.0780000000000001</v>
          </cell>
          <cell r="W364">
            <v>8</v>
          </cell>
          <cell r="Y364">
            <v>352472.14662275009</v>
          </cell>
          <cell r="Z364">
            <v>506452.67904000002</v>
          </cell>
          <cell r="AA364">
            <v>3554966.0910717663</v>
          </cell>
          <cell r="AB364">
            <v>642584.81073325011</v>
          </cell>
          <cell r="AC364">
            <v>129565.01967213502</v>
          </cell>
          <cell r="AD364">
            <v>403585.94199999998</v>
          </cell>
          <cell r="AE364">
            <v>242245.91776000001</v>
          </cell>
          <cell r="AF364">
            <v>249796.04650000003</v>
          </cell>
          <cell r="AG364">
            <v>887148.25221081031</v>
          </cell>
          <cell r="AH364">
            <v>809521.20227346011</v>
          </cell>
          <cell r="AI364">
            <v>0</v>
          </cell>
          <cell r="AJ364">
            <v>7778338.1078841724</v>
          </cell>
          <cell r="AL364">
            <v>449035035</v>
          </cell>
          <cell r="AM364" t="str">
            <v>449</v>
          </cell>
          <cell r="AN364" t="str">
            <v>035</v>
          </cell>
          <cell r="AO364" t="str">
            <v>035</v>
          </cell>
          <cell r="AP364">
            <v>1</v>
          </cell>
          <cell r="AQ364">
            <v>683</v>
          </cell>
          <cell r="AR364">
            <v>7778338.1078841724</v>
          </cell>
          <cell r="AS364">
            <v>11388</v>
          </cell>
          <cell r="AT364">
            <v>0</v>
          </cell>
          <cell r="AU364">
            <v>11388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6</v>
          </cell>
          <cell r="V365">
            <v>1.0780000000000001</v>
          </cell>
          <cell r="W365">
            <v>10</v>
          </cell>
          <cell r="Y365">
            <v>3075.7304654999998</v>
          </cell>
          <cell r="Z365">
            <v>4412.9223600000005</v>
          </cell>
          <cell r="AA365">
            <v>41218.415815168344</v>
          </cell>
          <cell r="AB365">
            <v>5613.6329865000007</v>
          </cell>
          <cell r="AC365">
            <v>1373.3119014914962</v>
          </cell>
          <cell r="AD365">
            <v>3613.3440000000001</v>
          </cell>
          <cell r="AE365">
            <v>2127.1527200000005</v>
          </cell>
          <cell r="AF365">
            <v>2279.5388000000003</v>
          </cell>
          <cell r="AG365">
            <v>9200.6626249489764</v>
          </cell>
          <cell r="AH365">
            <v>7949.6297499684451</v>
          </cell>
          <cell r="AI365">
            <v>0</v>
          </cell>
          <cell r="AJ365">
            <v>80864.341423577265</v>
          </cell>
          <cell r="AL365">
            <v>449035243</v>
          </cell>
          <cell r="AM365" t="str">
            <v>449</v>
          </cell>
          <cell r="AN365" t="str">
            <v>035</v>
          </cell>
          <cell r="AO365" t="str">
            <v>243</v>
          </cell>
          <cell r="AP365">
            <v>1</v>
          </cell>
          <cell r="AQ365">
            <v>6</v>
          </cell>
          <cell r="AR365">
            <v>80864.341423577265</v>
          </cell>
          <cell r="AS365">
            <v>13477</v>
          </cell>
          <cell r="AT365">
            <v>0</v>
          </cell>
          <cell r="AU365">
            <v>13477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</v>
          </cell>
          <cell r="V366">
            <v>1.0780000000000001</v>
          </cell>
          <cell r="W366">
            <v>1</v>
          </cell>
          <cell r="Y366">
            <v>2050.486977</v>
          </cell>
          <cell r="Z366">
            <v>2941.9482400000002</v>
          </cell>
          <cell r="AA366">
            <v>17451.784581</v>
          </cell>
          <cell r="AB366">
            <v>3476.5871910000005</v>
          </cell>
          <cell r="AC366">
            <v>632.62591700000007</v>
          </cell>
          <cell r="AD366">
            <v>2680.576</v>
          </cell>
          <cell r="AE366">
            <v>1555.0904600000003</v>
          </cell>
          <cell r="AF366">
            <v>1893.9058600000001</v>
          </cell>
          <cell r="AG366">
            <v>4439.4594860000007</v>
          </cell>
          <cell r="AH366">
            <v>4161.8845000000001</v>
          </cell>
          <cell r="AI366">
            <v>0</v>
          </cell>
          <cell r="AJ366">
            <v>41284.349212000001</v>
          </cell>
          <cell r="AL366">
            <v>449035244</v>
          </cell>
          <cell r="AM366" t="str">
            <v>449</v>
          </cell>
          <cell r="AN366" t="str">
            <v>035</v>
          </cell>
          <cell r="AO366" t="str">
            <v>244</v>
          </cell>
          <cell r="AP366">
            <v>1</v>
          </cell>
          <cell r="AQ366">
            <v>4</v>
          </cell>
          <cell r="AR366">
            <v>41284.349212000001</v>
          </cell>
          <cell r="AS366">
            <v>10321</v>
          </cell>
          <cell r="AT366">
            <v>0</v>
          </cell>
          <cell r="AU366">
            <v>10321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</v>
          </cell>
          <cell r="V367">
            <v>1.0780000000000001</v>
          </cell>
          <cell r="W367">
            <v>1</v>
          </cell>
          <cell r="Y367">
            <v>512.62174425000001</v>
          </cell>
          <cell r="Z367">
            <v>735.48706000000004</v>
          </cell>
          <cell r="AA367">
            <v>4712.0860902500008</v>
          </cell>
          <cell r="AB367">
            <v>843.07536775000005</v>
          </cell>
          <cell r="AC367">
            <v>157.05691924999999</v>
          </cell>
          <cell r="AD367">
            <v>738.06399999999996</v>
          </cell>
          <cell r="AE367">
            <v>409.47830000000005</v>
          </cell>
          <cell r="AF367">
            <v>551.56948000000011</v>
          </cell>
          <cell r="AG367">
            <v>1102.1517815000002</v>
          </cell>
          <cell r="AH367">
            <v>1018.603625</v>
          </cell>
          <cell r="AI367">
            <v>0</v>
          </cell>
          <cell r="AJ367">
            <v>10780.194368</v>
          </cell>
          <cell r="AL367">
            <v>449035248</v>
          </cell>
          <cell r="AM367" t="str">
            <v>449</v>
          </cell>
          <cell r="AN367" t="str">
            <v>035</v>
          </cell>
          <cell r="AO367" t="str">
            <v>248</v>
          </cell>
          <cell r="AP367">
            <v>1</v>
          </cell>
          <cell r="AQ367">
            <v>1</v>
          </cell>
          <cell r="AR367">
            <v>10780.194368</v>
          </cell>
          <cell r="AS367">
            <v>10780</v>
          </cell>
          <cell r="AT367">
            <v>0</v>
          </cell>
          <cell r="AU367">
            <v>10780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4</v>
          </cell>
          <cell r="V368">
            <v>1.0780000000000001</v>
          </cell>
          <cell r="W368">
            <v>1</v>
          </cell>
          <cell r="Y368">
            <v>2050.486977</v>
          </cell>
          <cell r="Z368">
            <v>2941.9482400000002</v>
          </cell>
          <cell r="AA368">
            <v>16055.224801000002</v>
          </cell>
          <cell r="AB368">
            <v>3580.8729110000004</v>
          </cell>
          <cell r="AC368">
            <v>637.02415700000006</v>
          </cell>
          <cell r="AD368">
            <v>2408.8959999999997</v>
          </cell>
          <cell r="AE368">
            <v>1472.2677200000001</v>
          </cell>
          <cell r="AF368">
            <v>1581.5337999999999</v>
          </cell>
          <cell r="AG368">
            <v>4470.3118460000005</v>
          </cell>
          <cell r="AH368">
            <v>4249.3544999999995</v>
          </cell>
          <cell r="AI368">
            <v>0</v>
          </cell>
          <cell r="AJ368">
            <v>39447.920952</v>
          </cell>
          <cell r="AL368">
            <v>449035285</v>
          </cell>
          <cell r="AM368" t="str">
            <v>449</v>
          </cell>
          <cell r="AN368" t="str">
            <v>035</v>
          </cell>
          <cell r="AO368" t="str">
            <v>285</v>
          </cell>
          <cell r="AP368">
            <v>1</v>
          </cell>
          <cell r="AQ368">
            <v>4</v>
          </cell>
          <cell r="AR368">
            <v>39447.920952</v>
          </cell>
          <cell r="AS368">
            <v>9862</v>
          </cell>
          <cell r="AT368">
            <v>0</v>
          </cell>
          <cell r="AU368">
            <v>9862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</v>
          </cell>
          <cell r="V369">
            <v>1.0780000000000001</v>
          </cell>
          <cell r="W369">
            <v>10</v>
          </cell>
          <cell r="Y369">
            <v>512.62174425000001</v>
          </cell>
          <cell r="Z369">
            <v>735.48706000000004</v>
          </cell>
          <cell r="AA369">
            <v>8058.2677289836702</v>
          </cell>
          <cell r="AB369">
            <v>843.07536775000005</v>
          </cell>
          <cell r="AC369">
            <v>242.8564484482992</v>
          </cell>
          <cell r="AD369">
            <v>738.06399999999996</v>
          </cell>
          <cell r="AE369">
            <v>409.47830000000005</v>
          </cell>
          <cell r="AF369">
            <v>551.56948000000011</v>
          </cell>
          <cell r="AG369">
            <v>1616.9489566897955</v>
          </cell>
          <cell r="AH369">
            <v>1336.9692249936891</v>
          </cell>
          <cell r="AI369">
            <v>0</v>
          </cell>
          <cell r="AJ369">
            <v>15045.338311115454</v>
          </cell>
          <cell r="AL369">
            <v>449035336</v>
          </cell>
          <cell r="AM369" t="str">
            <v>449</v>
          </cell>
          <cell r="AN369" t="str">
            <v>035</v>
          </cell>
          <cell r="AO369" t="str">
            <v>336</v>
          </cell>
          <cell r="AP369">
            <v>1</v>
          </cell>
          <cell r="AQ369">
            <v>1</v>
          </cell>
          <cell r="AR369">
            <v>15045.338311115454</v>
          </cell>
          <cell r="AS369">
            <v>15045</v>
          </cell>
          <cell r="AT369">
            <v>0</v>
          </cell>
          <cell r="AU369">
            <v>15045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7</v>
          </cell>
          <cell r="V370">
            <v>1</v>
          </cell>
          <cell r="W370">
            <v>1</v>
          </cell>
          <cell r="Y370">
            <v>3328.7126249999997</v>
          </cell>
          <cell r="Z370">
            <v>4775.8899999999994</v>
          </cell>
          <cell r="AA370">
            <v>23406.421625000003</v>
          </cell>
          <cell r="AB370">
            <v>7275.6453750000001</v>
          </cell>
          <cell r="AC370">
            <v>996.32012500000008</v>
          </cell>
          <cell r="AD370">
            <v>3264.6880000000001</v>
          </cell>
          <cell r="AE370">
            <v>1744.29</v>
          </cell>
          <cell r="AF370">
            <v>1032.44</v>
          </cell>
          <cell r="AG370">
            <v>6991.7197500000002</v>
          </cell>
          <cell r="AH370">
            <v>7661.2853750000004</v>
          </cell>
          <cell r="AI370">
            <v>0</v>
          </cell>
          <cell r="AJ370">
            <v>60477.412875000002</v>
          </cell>
          <cell r="AL370">
            <v>450086008</v>
          </cell>
          <cell r="AM370" t="str">
            <v>450</v>
          </cell>
          <cell r="AN370" t="str">
            <v>086</v>
          </cell>
          <cell r="AO370" t="str">
            <v>008</v>
          </cell>
          <cell r="AP370">
            <v>1</v>
          </cell>
          <cell r="AQ370">
            <v>7</v>
          </cell>
          <cell r="AR370">
            <v>60477.412875000002</v>
          </cell>
          <cell r="AS370">
            <v>8640</v>
          </cell>
          <cell r="AT370">
            <v>0</v>
          </cell>
          <cell r="AU370">
            <v>8640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59</v>
          </cell>
          <cell r="V371">
            <v>1</v>
          </cell>
          <cell r="W371">
            <v>6</v>
          </cell>
          <cell r="Y371">
            <v>28056.292124999996</v>
          </cell>
          <cell r="Z371">
            <v>40253.929999999993</v>
          </cell>
          <cell r="AA371">
            <v>243746.80332395399</v>
          </cell>
          <cell r="AB371">
            <v>58818.493875</v>
          </cell>
          <cell r="AC371">
            <v>9812.4434249731785</v>
          </cell>
          <cell r="AD371">
            <v>27516.655999999999</v>
          </cell>
          <cell r="AE371">
            <v>15541.71</v>
          </cell>
          <cell r="AF371">
            <v>10197.61</v>
          </cell>
          <cell r="AG371">
            <v>67536.563549839077</v>
          </cell>
          <cell r="AH371">
            <v>69949.629074892713</v>
          </cell>
          <cell r="AI371">
            <v>0</v>
          </cell>
          <cell r="AJ371">
            <v>571430.13137365889</v>
          </cell>
          <cell r="AL371">
            <v>450086086</v>
          </cell>
          <cell r="AM371" t="str">
            <v>450</v>
          </cell>
          <cell r="AN371" t="str">
            <v>086</v>
          </cell>
          <cell r="AO371" t="str">
            <v>086</v>
          </cell>
          <cell r="AP371">
            <v>1</v>
          </cell>
          <cell r="AQ371">
            <v>59</v>
          </cell>
          <cell r="AR371">
            <v>571430.13137365889</v>
          </cell>
          <cell r="AS371">
            <v>9685</v>
          </cell>
          <cell r="AT371">
            <v>0</v>
          </cell>
          <cell r="AU371">
            <v>9685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2</v>
          </cell>
          <cell r="V372">
            <v>1</v>
          </cell>
          <cell r="W372">
            <v>10</v>
          </cell>
          <cell r="Y372">
            <v>951.06074999999998</v>
          </cell>
          <cell r="Z372">
            <v>1364.54</v>
          </cell>
          <cell r="AA372">
            <v>9630.7093499384682</v>
          </cell>
          <cell r="AB372">
            <v>1982.41725</v>
          </cell>
          <cell r="AC372">
            <v>368.72714999842225</v>
          </cell>
          <cell r="AD372">
            <v>932.76800000000003</v>
          </cell>
          <cell r="AE372">
            <v>530.66999999999996</v>
          </cell>
          <cell r="AF372">
            <v>357.73</v>
          </cell>
          <cell r="AG372">
            <v>2506.5068999905334</v>
          </cell>
          <cell r="AH372">
            <v>2514.2828499936891</v>
          </cell>
          <cell r="AI372">
            <v>0</v>
          </cell>
          <cell r="AJ372">
            <v>21139.412249921112</v>
          </cell>
          <cell r="AL372">
            <v>450086117</v>
          </cell>
          <cell r="AM372" t="str">
            <v>450</v>
          </cell>
          <cell r="AN372" t="str">
            <v>086</v>
          </cell>
          <cell r="AO372" t="str">
            <v>117</v>
          </cell>
          <cell r="AP372">
            <v>1</v>
          </cell>
          <cell r="AQ372">
            <v>2</v>
          </cell>
          <cell r="AR372">
            <v>21139.412249921112</v>
          </cell>
          <cell r="AS372">
            <v>10570</v>
          </cell>
          <cell r="AT372">
            <v>0</v>
          </cell>
          <cell r="AU372">
            <v>10570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8</v>
          </cell>
          <cell r="V373">
            <v>1</v>
          </cell>
          <cell r="W373">
            <v>3</v>
          </cell>
          <cell r="Y373">
            <v>3804.2429999999999</v>
          </cell>
          <cell r="Z373">
            <v>5458.16</v>
          </cell>
          <cell r="AA373">
            <v>29743.023599938468</v>
          </cell>
          <cell r="AB373">
            <v>8379.2489999999998</v>
          </cell>
          <cell r="AC373">
            <v>1209.7143999984223</v>
          </cell>
          <cell r="AD373">
            <v>3731.0720000000001</v>
          </cell>
          <cell r="AE373">
            <v>1971.94</v>
          </cell>
          <cell r="AF373">
            <v>1258.82</v>
          </cell>
          <cell r="AG373">
            <v>8413.6023999905337</v>
          </cell>
          <cell r="AH373">
            <v>9047.1745999936884</v>
          </cell>
          <cell r="AI373">
            <v>0</v>
          </cell>
          <cell r="AJ373">
            <v>73016.99899992111</v>
          </cell>
          <cell r="AL373">
            <v>450086127</v>
          </cell>
          <cell r="AM373" t="str">
            <v>450</v>
          </cell>
          <cell r="AN373" t="str">
            <v>086</v>
          </cell>
          <cell r="AO373" t="str">
            <v>127</v>
          </cell>
          <cell r="AP373">
            <v>1</v>
          </cell>
          <cell r="AQ373">
            <v>8</v>
          </cell>
          <cell r="AR373">
            <v>73016.99899992111</v>
          </cell>
          <cell r="AS373">
            <v>9127</v>
          </cell>
          <cell r="AT373">
            <v>0</v>
          </cell>
          <cell r="AU373">
            <v>9127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</v>
          </cell>
          <cell r="V374">
            <v>1</v>
          </cell>
          <cell r="W374">
            <v>10</v>
          </cell>
          <cell r="Y374">
            <v>475.53037499999999</v>
          </cell>
          <cell r="Z374">
            <v>682.27</v>
          </cell>
          <cell r="AA374">
            <v>6179.6919749384688</v>
          </cell>
          <cell r="AB374">
            <v>878.813625</v>
          </cell>
          <cell r="AC374">
            <v>229.36427499842227</v>
          </cell>
          <cell r="AD374">
            <v>466.38400000000001</v>
          </cell>
          <cell r="AE374">
            <v>303.02</v>
          </cell>
          <cell r="AF374">
            <v>221.89</v>
          </cell>
          <cell r="AG374">
            <v>1528.5726499905336</v>
          </cell>
          <cell r="AH374">
            <v>1424.4392249936891</v>
          </cell>
          <cell r="AI374">
            <v>0</v>
          </cell>
          <cell r="AJ374">
            <v>12389.976124921115</v>
          </cell>
          <cell r="AL374">
            <v>450086137</v>
          </cell>
          <cell r="AM374" t="str">
            <v>450</v>
          </cell>
          <cell r="AN374" t="str">
            <v>086</v>
          </cell>
          <cell r="AO374" t="str">
            <v>137</v>
          </cell>
          <cell r="AP374">
            <v>1</v>
          </cell>
          <cell r="AQ374">
            <v>1</v>
          </cell>
          <cell r="AR374">
            <v>12389.976124921115</v>
          </cell>
          <cell r="AS374">
            <v>12390</v>
          </cell>
          <cell r="AT374">
            <v>0</v>
          </cell>
          <cell r="AU374">
            <v>12390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101</v>
          </cell>
          <cell r="V375">
            <v>1</v>
          </cell>
          <cell r="W375">
            <v>4</v>
          </cell>
          <cell r="Y375">
            <v>48028.567875000001</v>
          </cell>
          <cell r="Z375">
            <v>68909.27</v>
          </cell>
          <cell r="AA375">
            <v>385290.37767389248</v>
          </cell>
          <cell r="AB375">
            <v>102022.786125</v>
          </cell>
          <cell r="AC375">
            <v>15858.895574971601</v>
          </cell>
          <cell r="AD375">
            <v>47104.784</v>
          </cell>
          <cell r="AE375">
            <v>26158.190000000002</v>
          </cell>
          <cell r="AF375">
            <v>16835.97</v>
          </cell>
          <cell r="AG375">
            <v>109918.61044982962</v>
          </cell>
          <cell r="AH375">
            <v>116140.4069248864</v>
          </cell>
          <cell r="AI375">
            <v>0</v>
          </cell>
          <cell r="AJ375">
            <v>936267.85862358008</v>
          </cell>
          <cell r="AL375">
            <v>450086210</v>
          </cell>
          <cell r="AM375" t="str">
            <v>450</v>
          </cell>
          <cell r="AN375" t="str">
            <v>086</v>
          </cell>
          <cell r="AO375" t="str">
            <v>210</v>
          </cell>
          <cell r="AP375">
            <v>1</v>
          </cell>
          <cell r="AQ375">
            <v>101</v>
          </cell>
          <cell r="AR375">
            <v>936267.85862358008</v>
          </cell>
          <cell r="AS375">
            <v>9270</v>
          </cell>
          <cell r="AT375">
            <v>0</v>
          </cell>
          <cell r="AU375">
            <v>9270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1</v>
          </cell>
          <cell r="W376">
            <v>1</v>
          </cell>
          <cell r="Y376">
            <v>1426.5911249999999</v>
          </cell>
          <cell r="Z376">
            <v>2046.81</v>
          </cell>
          <cell r="AA376">
            <v>10353.052125</v>
          </cell>
          <cell r="AB376">
            <v>3310.8108750000001</v>
          </cell>
          <cell r="AC376">
            <v>418.08862499999998</v>
          </cell>
          <cell r="AD376">
            <v>1399.152</v>
          </cell>
          <cell r="AE376">
            <v>682.95</v>
          </cell>
          <cell r="AF376">
            <v>407.52</v>
          </cell>
          <cell r="AG376">
            <v>2933.8027499999998</v>
          </cell>
          <cell r="AH376">
            <v>3269.5308749999999</v>
          </cell>
          <cell r="AI376">
            <v>0</v>
          </cell>
          <cell r="AJ376">
            <v>26248.308375000001</v>
          </cell>
          <cell r="AL376">
            <v>450086275</v>
          </cell>
          <cell r="AM376" t="str">
            <v>450</v>
          </cell>
          <cell r="AN376" t="str">
            <v>086</v>
          </cell>
          <cell r="AO376" t="str">
            <v>275</v>
          </cell>
          <cell r="AP376">
            <v>1</v>
          </cell>
          <cell r="AQ376">
            <v>3</v>
          </cell>
          <cell r="AR376">
            <v>26248.308375000001</v>
          </cell>
          <cell r="AS376">
            <v>8749</v>
          </cell>
          <cell r="AT376">
            <v>0</v>
          </cell>
          <cell r="AU376">
            <v>8749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7</v>
          </cell>
          <cell r="V377">
            <v>1</v>
          </cell>
          <cell r="W377">
            <v>3</v>
          </cell>
          <cell r="Y377">
            <v>3328.7126249999997</v>
          </cell>
          <cell r="Z377">
            <v>4775.8899999999994</v>
          </cell>
          <cell r="AA377">
            <v>25541.226224938469</v>
          </cell>
          <cell r="AB377">
            <v>6826.0653750000001</v>
          </cell>
          <cell r="AC377">
            <v>1091.1715249984222</v>
          </cell>
          <cell r="AD377">
            <v>3264.6880000000006</v>
          </cell>
          <cell r="AE377">
            <v>1895.03</v>
          </cell>
          <cell r="AF377">
            <v>1295.08</v>
          </cell>
          <cell r="AG377">
            <v>7581.8481499905329</v>
          </cell>
          <cell r="AH377">
            <v>7989.7909749936889</v>
          </cell>
          <cell r="AI377">
            <v>0</v>
          </cell>
          <cell r="AJ377">
            <v>63589.502874921105</v>
          </cell>
          <cell r="AL377">
            <v>450086278</v>
          </cell>
          <cell r="AM377" t="str">
            <v>450</v>
          </cell>
          <cell r="AN377" t="str">
            <v>086</v>
          </cell>
          <cell r="AO377" t="str">
            <v>278</v>
          </cell>
          <cell r="AP377">
            <v>1</v>
          </cell>
          <cell r="AQ377">
            <v>7</v>
          </cell>
          <cell r="AR377">
            <v>63589.502874921105</v>
          </cell>
          <cell r="AS377">
            <v>9084</v>
          </cell>
          <cell r="AT377">
            <v>0</v>
          </cell>
          <cell r="AU377">
            <v>9084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1</v>
          </cell>
          <cell r="W378">
            <v>1</v>
          </cell>
          <cell r="Y378">
            <v>1426.5911249999999</v>
          </cell>
          <cell r="Z378">
            <v>2046.81</v>
          </cell>
          <cell r="AA378">
            <v>9977.6621250000007</v>
          </cell>
          <cell r="AB378">
            <v>3086.0208750000002</v>
          </cell>
          <cell r="AC378">
            <v>428.498625</v>
          </cell>
          <cell r="AD378">
            <v>1399.152</v>
          </cell>
          <cell r="AE378">
            <v>758.31999999999994</v>
          </cell>
          <cell r="AF378">
            <v>493.57</v>
          </cell>
          <cell r="AG378">
            <v>3006.89275</v>
          </cell>
          <cell r="AH378">
            <v>3285.7608749999999</v>
          </cell>
          <cell r="AI378">
            <v>0</v>
          </cell>
          <cell r="AJ378">
            <v>25909.278375000002</v>
          </cell>
          <cell r="AL378">
            <v>450086327</v>
          </cell>
          <cell r="AM378" t="str">
            <v>450</v>
          </cell>
          <cell r="AN378" t="str">
            <v>086</v>
          </cell>
          <cell r="AO378" t="str">
            <v>327</v>
          </cell>
          <cell r="AP378">
            <v>1</v>
          </cell>
          <cell r="AQ378">
            <v>3</v>
          </cell>
          <cell r="AR378">
            <v>25909.278375000002</v>
          </cell>
          <cell r="AS378">
            <v>8636</v>
          </cell>
          <cell r="AT378">
            <v>0</v>
          </cell>
          <cell r="AU378">
            <v>8636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</v>
          </cell>
          <cell r="V379">
            <v>1</v>
          </cell>
          <cell r="W379">
            <v>10</v>
          </cell>
          <cell r="Y379">
            <v>475.53037499999999</v>
          </cell>
          <cell r="Z379">
            <v>682.27</v>
          </cell>
          <cell r="AA379">
            <v>6555.0819749384682</v>
          </cell>
          <cell r="AB379">
            <v>1103.603625</v>
          </cell>
          <cell r="AC379">
            <v>218.95427499842228</v>
          </cell>
          <cell r="AD379">
            <v>466.38400000000001</v>
          </cell>
          <cell r="AE379">
            <v>227.65</v>
          </cell>
          <cell r="AF379">
            <v>135.84</v>
          </cell>
          <cell r="AG379">
            <v>1455.4826499905337</v>
          </cell>
          <cell r="AH379">
            <v>1408.2092249936891</v>
          </cell>
          <cell r="AI379">
            <v>0</v>
          </cell>
          <cell r="AJ379">
            <v>12729.006124921114</v>
          </cell>
          <cell r="AL379">
            <v>450086337</v>
          </cell>
          <cell r="AM379" t="str">
            <v>450</v>
          </cell>
          <cell r="AN379" t="str">
            <v>086</v>
          </cell>
          <cell r="AO379" t="str">
            <v>337</v>
          </cell>
          <cell r="AP379">
            <v>1</v>
          </cell>
          <cell r="AQ379">
            <v>1</v>
          </cell>
          <cell r="AR379">
            <v>12729.006124921114</v>
          </cell>
          <cell r="AS379">
            <v>12729</v>
          </cell>
          <cell r="AT379">
            <v>0</v>
          </cell>
          <cell r="AU379">
            <v>12729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12</v>
          </cell>
          <cell r="V380">
            <v>1</v>
          </cell>
          <cell r="W380">
            <v>1</v>
          </cell>
          <cell r="Y380">
            <v>5706.3645000000006</v>
          </cell>
          <cell r="Z380">
            <v>8187.24</v>
          </cell>
          <cell r="AA380">
            <v>41036.898500000003</v>
          </cell>
          <cell r="AB380">
            <v>13018.4535</v>
          </cell>
          <cell r="AC380">
            <v>1682.7245</v>
          </cell>
          <cell r="AD380">
            <v>5596.6080000000002</v>
          </cell>
          <cell r="AE380">
            <v>2807.17</v>
          </cell>
          <cell r="AF380">
            <v>1625.5899999999997</v>
          </cell>
          <cell r="AG380">
            <v>11808.300999999999</v>
          </cell>
          <cell r="AH380">
            <v>13094.273499999999</v>
          </cell>
          <cell r="AI380">
            <v>0</v>
          </cell>
          <cell r="AJ380">
            <v>104563.62349999997</v>
          </cell>
          <cell r="AL380">
            <v>450086340</v>
          </cell>
          <cell r="AM380" t="str">
            <v>450</v>
          </cell>
          <cell r="AN380" t="str">
            <v>086</v>
          </cell>
          <cell r="AO380" t="str">
            <v>340</v>
          </cell>
          <cell r="AP380">
            <v>1</v>
          </cell>
          <cell r="AQ380">
            <v>12</v>
          </cell>
          <cell r="AR380">
            <v>104563.62349999997</v>
          </cell>
          <cell r="AS380">
            <v>8714</v>
          </cell>
          <cell r="AT380">
            <v>0</v>
          </cell>
          <cell r="AU380">
            <v>8714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1</v>
          </cell>
          <cell r="V381">
            <v>1</v>
          </cell>
          <cell r="W381">
            <v>1</v>
          </cell>
          <cell r="Y381">
            <v>475.53037499999999</v>
          </cell>
          <cell r="Z381">
            <v>682.27</v>
          </cell>
          <cell r="AA381">
            <v>3075.627375</v>
          </cell>
          <cell r="AB381">
            <v>878.813625</v>
          </cell>
          <cell r="AC381">
            <v>149.772875</v>
          </cell>
          <cell r="AD381">
            <v>466.38400000000001</v>
          </cell>
          <cell r="AE381">
            <v>303.02</v>
          </cell>
          <cell r="AF381">
            <v>221.89</v>
          </cell>
          <cell r="AG381">
            <v>1051.0242499999999</v>
          </cell>
          <cell r="AH381">
            <v>1106.073625</v>
          </cell>
          <cell r="AI381">
            <v>0</v>
          </cell>
          <cell r="AJ381">
            <v>8410.4061249999977</v>
          </cell>
          <cell r="AL381">
            <v>450086605</v>
          </cell>
          <cell r="AM381" t="str">
            <v>450</v>
          </cell>
          <cell r="AN381" t="str">
            <v>086</v>
          </cell>
          <cell r="AO381" t="str">
            <v>605</v>
          </cell>
          <cell r="AP381">
            <v>1</v>
          </cell>
          <cell r="AQ381">
            <v>1</v>
          </cell>
          <cell r="AR381">
            <v>8410.4061249999977</v>
          </cell>
          <cell r="AS381">
            <v>8410</v>
          </cell>
          <cell r="AT381">
            <v>0</v>
          </cell>
          <cell r="AU381">
            <v>8410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2</v>
          </cell>
          <cell r="V382">
            <v>1</v>
          </cell>
          <cell r="W382">
            <v>1</v>
          </cell>
          <cell r="Y382">
            <v>951.06074999999998</v>
          </cell>
          <cell r="Z382">
            <v>1364.54</v>
          </cell>
          <cell r="AA382">
            <v>6902.0347499999998</v>
          </cell>
          <cell r="AB382">
            <v>2207.2072499999999</v>
          </cell>
          <cell r="AC382">
            <v>278.72575000000001</v>
          </cell>
          <cell r="AD382">
            <v>932.76800000000003</v>
          </cell>
          <cell r="AE382">
            <v>455.3</v>
          </cell>
          <cell r="AF382">
            <v>271.68</v>
          </cell>
          <cell r="AG382">
            <v>1955.8685</v>
          </cell>
          <cell r="AH382">
            <v>2179.6872499999999</v>
          </cell>
          <cell r="AI382">
            <v>0</v>
          </cell>
          <cell r="AJ382">
            <v>17498.87225</v>
          </cell>
          <cell r="AL382">
            <v>450086632</v>
          </cell>
          <cell r="AM382" t="str">
            <v>450</v>
          </cell>
          <cell r="AN382" t="str">
            <v>086</v>
          </cell>
          <cell r="AO382" t="str">
            <v>632</v>
          </cell>
          <cell r="AP382">
            <v>1</v>
          </cell>
          <cell r="AQ382">
            <v>2</v>
          </cell>
          <cell r="AR382">
            <v>17498.87225</v>
          </cell>
          <cell r="AS382">
            <v>8749</v>
          </cell>
          <cell r="AT382">
            <v>0</v>
          </cell>
          <cell r="AU382">
            <v>8749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11</v>
          </cell>
          <cell r="V383">
            <v>1</v>
          </cell>
          <cell r="W383">
            <v>2</v>
          </cell>
          <cell r="Y383">
            <v>5230.8341249999994</v>
          </cell>
          <cell r="Z383">
            <v>7504.9699999999993</v>
          </cell>
          <cell r="AA383">
            <v>36686.365724938463</v>
          </cell>
          <cell r="AB383">
            <v>9666.9498750000002</v>
          </cell>
          <cell r="AC383">
            <v>1720.6930249984223</v>
          </cell>
          <cell r="AD383">
            <v>5130.2240000000002</v>
          </cell>
          <cell r="AE383">
            <v>3333.22</v>
          </cell>
          <cell r="AF383">
            <v>2440.79</v>
          </cell>
          <cell r="AG383">
            <v>12000.415149990533</v>
          </cell>
          <cell r="AH383">
            <v>12459.57547499369</v>
          </cell>
          <cell r="AI383">
            <v>0</v>
          </cell>
          <cell r="AJ383">
            <v>96174.037374921099</v>
          </cell>
          <cell r="AL383">
            <v>450086683</v>
          </cell>
          <cell r="AM383" t="str">
            <v>450</v>
          </cell>
          <cell r="AN383" t="str">
            <v>086</v>
          </cell>
          <cell r="AO383" t="str">
            <v>683</v>
          </cell>
          <cell r="AP383">
            <v>1</v>
          </cell>
          <cell r="AQ383">
            <v>11</v>
          </cell>
          <cell r="AR383">
            <v>96174.037374921099</v>
          </cell>
          <cell r="AS383">
            <v>8743</v>
          </cell>
          <cell r="AT383">
            <v>0</v>
          </cell>
          <cell r="AU383">
            <v>8743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</v>
          </cell>
          <cell r="V384">
            <v>1</v>
          </cell>
          <cell r="W384">
            <v>10</v>
          </cell>
          <cell r="Y384">
            <v>475.53037499999999</v>
          </cell>
          <cell r="Z384">
            <v>682.27</v>
          </cell>
          <cell r="AA384">
            <v>6555.0819749384682</v>
          </cell>
          <cell r="AB384">
            <v>1103.603625</v>
          </cell>
          <cell r="AC384">
            <v>218.95427499842228</v>
          </cell>
          <cell r="AD384">
            <v>466.38400000000001</v>
          </cell>
          <cell r="AE384">
            <v>227.65</v>
          </cell>
          <cell r="AF384">
            <v>135.84</v>
          </cell>
          <cell r="AG384">
            <v>1455.4826499905337</v>
          </cell>
          <cell r="AH384">
            <v>1408.2092249936891</v>
          </cell>
          <cell r="AI384">
            <v>0</v>
          </cell>
          <cell r="AJ384">
            <v>12729.006124921114</v>
          </cell>
          <cell r="AL384">
            <v>453137005</v>
          </cell>
          <cell r="AM384" t="str">
            <v>453</v>
          </cell>
          <cell r="AN384" t="str">
            <v>137</v>
          </cell>
          <cell r="AO384" t="str">
            <v>005</v>
          </cell>
          <cell r="AP384">
            <v>1</v>
          </cell>
          <cell r="AQ384">
            <v>1</v>
          </cell>
          <cell r="AR384">
            <v>12729.006124921114</v>
          </cell>
          <cell r="AS384">
            <v>12729</v>
          </cell>
          <cell r="AT384">
            <v>0</v>
          </cell>
          <cell r="AU384">
            <v>12729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</v>
          </cell>
          <cell r="V385">
            <v>1</v>
          </cell>
          <cell r="W385">
            <v>10</v>
          </cell>
          <cell r="Y385">
            <v>475.53037499999999</v>
          </cell>
          <cell r="Z385">
            <v>682.27</v>
          </cell>
          <cell r="AA385">
            <v>6555.0819749384682</v>
          </cell>
          <cell r="AB385">
            <v>1103.603625</v>
          </cell>
          <cell r="AC385">
            <v>218.95427499842228</v>
          </cell>
          <cell r="AD385">
            <v>466.38400000000001</v>
          </cell>
          <cell r="AE385">
            <v>227.65</v>
          </cell>
          <cell r="AF385">
            <v>135.84</v>
          </cell>
          <cell r="AG385">
            <v>1455.4826499905337</v>
          </cell>
          <cell r="AH385">
            <v>1408.2092249936891</v>
          </cell>
          <cell r="AI385">
            <v>0</v>
          </cell>
          <cell r="AJ385">
            <v>12729.006124921114</v>
          </cell>
          <cell r="AL385">
            <v>453137008</v>
          </cell>
          <cell r="AM385" t="str">
            <v>453</v>
          </cell>
          <cell r="AN385" t="str">
            <v>137</v>
          </cell>
          <cell r="AO385" t="str">
            <v>008</v>
          </cell>
          <cell r="AP385">
            <v>1</v>
          </cell>
          <cell r="AQ385">
            <v>1</v>
          </cell>
          <cell r="AR385">
            <v>12729.006124921114</v>
          </cell>
          <cell r="AS385">
            <v>12729</v>
          </cell>
          <cell r="AT385">
            <v>0</v>
          </cell>
          <cell r="AU385">
            <v>12729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55</v>
          </cell>
          <cell r="V386">
            <v>1</v>
          </cell>
          <cell r="W386">
            <v>10</v>
          </cell>
          <cell r="Y386">
            <v>26872.370625</v>
          </cell>
          <cell r="Z386">
            <v>38781.669999999991</v>
          </cell>
          <cell r="AA386">
            <v>314407.03502260026</v>
          </cell>
          <cell r="AB386">
            <v>58807.959374999991</v>
          </cell>
          <cell r="AC386">
            <v>11273.70272493847</v>
          </cell>
          <cell r="AD386">
            <v>26548.859999999997</v>
          </cell>
          <cell r="AE386">
            <v>14114.550000000001</v>
          </cell>
          <cell r="AF386">
            <v>8538.5500000000011</v>
          </cell>
          <cell r="AG386">
            <v>75588.61134963081</v>
          </cell>
          <cell r="AH386">
            <v>74559.597774753871</v>
          </cell>
          <cell r="AI386">
            <v>0</v>
          </cell>
          <cell r="AJ386">
            <v>649492.90687192325</v>
          </cell>
          <cell r="AL386">
            <v>453137061</v>
          </cell>
          <cell r="AM386" t="str">
            <v>453</v>
          </cell>
          <cell r="AN386" t="str">
            <v>137</v>
          </cell>
          <cell r="AO386" t="str">
            <v>061</v>
          </cell>
          <cell r="AP386">
            <v>1</v>
          </cell>
          <cell r="AQ386">
            <v>55</v>
          </cell>
          <cell r="AR386">
            <v>649492.90687192325</v>
          </cell>
          <cell r="AS386">
            <v>11809</v>
          </cell>
          <cell r="AT386">
            <v>0</v>
          </cell>
          <cell r="AU386">
            <v>11809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4</v>
          </cell>
          <cell r="V387">
            <v>1</v>
          </cell>
          <cell r="W387">
            <v>10</v>
          </cell>
          <cell r="Y387">
            <v>1990.5315000000001</v>
          </cell>
          <cell r="Z387">
            <v>2883.79</v>
          </cell>
          <cell r="AA387">
            <v>20719.768699876939</v>
          </cell>
          <cell r="AB387">
            <v>4344.3344999999999</v>
          </cell>
          <cell r="AC387">
            <v>771.24429999684457</v>
          </cell>
          <cell r="AD387">
            <v>1976.046</v>
          </cell>
          <cell r="AE387">
            <v>1052.27</v>
          </cell>
          <cell r="AF387">
            <v>651.51</v>
          </cell>
          <cell r="AG387">
            <v>5205.1437999810669</v>
          </cell>
          <cell r="AH387">
            <v>5255.4456999873773</v>
          </cell>
          <cell r="AI387">
            <v>0</v>
          </cell>
          <cell r="AJ387">
            <v>44850.084499842233</v>
          </cell>
          <cell r="AL387">
            <v>453137086</v>
          </cell>
          <cell r="AM387" t="str">
            <v>453</v>
          </cell>
          <cell r="AN387" t="str">
            <v>137</v>
          </cell>
          <cell r="AO387" t="str">
            <v>086</v>
          </cell>
          <cell r="AP387">
            <v>1</v>
          </cell>
          <cell r="AQ387">
            <v>4</v>
          </cell>
          <cell r="AR387">
            <v>44850.084499842233</v>
          </cell>
          <cell r="AS387">
            <v>11213</v>
          </cell>
          <cell r="AT387">
            <v>0</v>
          </cell>
          <cell r="AU387">
            <v>11213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543</v>
          </cell>
          <cell r="V388">
            <v>1</v>
          </cell>
          <cell r="W388">
            <v>10</v>
          </cell>
          <cell r="Y388">
            <v>265383.23362499999</v>
          </cell>
          <cell r="Z388">
            <v>383020.13999999996</v>
          </cell>
          <cell r="AA388">
            <v>3228136.0741987876</v>
          </cell>
          <cell r="AB388">
            <v>578310.58837500005</v>
          </cell>
          <cell r="AC388">
            <v>114714.64752432785</v>
          </cell>
          <cell r="AD388">
            <v>262209.18200000003</v>
          </cell>
          <cell r="AE388">
            <v>140221.37000000002</v>
          </cell>
          <cell r="AF388">
            <v>85477.72</v>
          </cell>
          <cell r="AG388">
            <v>766854.71614596737</v>
          </cell>
          <cell r="AH388">
            <v>749541.98397231137</v>
          </cell>
          <cell r="AI388">
            <v>0</v>
          </cell>
          <cell r="AJ388">
            <v>6573869.6558413934</v>
          </cell>
          <cell r="AL388">
            <v>453137137</v>
          </cell>
          <cell r="AM388" t="str">
            <v>453</v>
          </cell>
          <cell r="AN388" t="str">
            <v>137</v>
          </cell>
          <cell r="AO388" t="str">
            <v>137</v>
          </cell>
          <cell r="AP388">
            <v>1</v>
          </cell>
          <cell r="AQ388">
            <v>543</v>
          </cell>
          <cell r="AR388">
            <v>6573869.6558413934</v>
          </cell>
          <cell r="AS388">
            <v>12107</v>
          </cell>
          <cell r="AT388">
            <v>0</v>
          </cell>
          <cell r="AU388">
            <v>12107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3</v>
          </cell>
          <cell r="V389">
            <v>1</v>
          </cell>
          <cell r="W389">
            <v>10</v>
          </cell>
          <cell r="Y389">
            <v>1426.5911249999999</v>
          </cell>
          <cell r="Z389">
            <v>2046.81</v>
          </cell>
          <cell r="AA389">
            <v>16561.181324876939</v>
          </cell>
          <cell r="AB389">
            <v>3310.8108750000001</v>
          </cell>
          <cell r="AC389">
            <v>577.27142499684453</v>
          </cell>
          <cell r="AD389">
            <v>1399.152</v>
          </cell>
          <cell r="AE389">
            <v>682.95</v>
          </cell>
          <cell r="AF389">
            <v>407.52</v>
          </cell>
          <cell r="AG389">
            <v>3888.8995499810671</v>
          </cell>
          <cell r="AH389">
            <v>3906.2620749873781</v>
          </cell>
          <cell r="AI389">
            <v>0</v>
          </cell>
          <cell r="AJ389">
            <v>34207.448374842228</v>
          </cell>
          <cell r="AL389">
            <v>453137210</v>
          </cell>
          <cell r="AM389" t="str">
            <v>453</v>
          </cell>
          <cell r="AN389" t="str">
            <v>137</v>
          </cell>
          <cell r="AO389" t="str">
            <v>210</v>
          </cell>
          <cell r="AP389">
            <v>1</v>
          </cell>
          <cell r="AQ389">
            <v>3</v>
          </cell>
          <cell r="AR389">
            <v>34207.448374842228</v>
          </cell>
          <cell r="AS389">
            <v>11402</v>
          </cell>
          <cell r="AT389">
            <v>0</v>
          </cell>
          <cell r="AU389">
            <v>11402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7</v>
          </cell>
          <cell r="V390">
            <v>1</v>
          </cell>
          <cell r="W390">
            <v>10</v>
          </cell>
          <cell r="Y390">
            <v>3687.1826249999995</v>
          </cell>
          <cell r="Z390">
            <v>5403.19</v>
          </cell>
          <cell r="AA390">
            <v>40213.700024753882</v>
          </cell>
          <cell r="AB390">
            <v>7902.9453750000002</v>
          </cell>
          <cell r="AC390">
            <v>1493.9457249936891</v>
          </cell>
          <cell r="AD390">
            <v>3712.7680000000005</v>
          </cell>
          <cell r="AE390">
            <v>2013.1200000000001</v>
          </cell>
          <cell r="AF390">
            <v>1212.5899999999999</v>
          </cell>
          <cell r="AG390">
            <v>9977.3033499621342</v>
          </cell>
          <cell r="AH390">
            <v>9920.5777749747576</v>
          </cell>
          <cell r="AI390">
            <v>0</v>
          </cell>
          <cell r="AJ390">
            <v>85537.322874684469</v>
          </cell>
          <cell r="AL390">
            <v>453137278</v>
          </cell>
          <cell r="AM390" t="str">
            <v>453</v>
          </cell>
          <cell r="AN390" t="str">
            <v>137</v>
          </cell>
          <cell r="AO390" t="str">
            <v>278</v>
          </cell>
          <cell r="AP390">
            <v>1</v>
          </cell>
          <cell r="AQ390">
            <v>7</v>
          </cell>
          <cell r="AR390">
            <v>85537.322874684469</v>
          </cell>
          <cell r="AS390">
            <v>12220</v>
          </cell>
          <cell r="AT390">
            <v>0</v>
          </cell>
          <cell r="AU390">
            <v>12220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79</v>
          </cell>
          <cell r="V391">
            <v>1</v>
          </cell>
          <cell r="W391">
            <v>10</v>
          </cell>
          <cell r="Y391">
            <v>38820.389625000003</v>
          </cell>
          <cell r="Z391">
            <v>56092.87</v>
          </cell>
          <cell r="AA391">
            <v>468323.9532212466</v>
          </cell>
          <cell r="AB391">
            <v>83983.266374999992</v>
          </cell>
          <cell r="AC391">
            <v>16741.162524903761</v>
          </cell>
          <cell r="AD391">
            <v>38411.175999999992</v>
          </cell>
          <cell r="AE391">
            <v>20733.280000000002</v>
          </cell>
          <cell r="AF391">
            <v>12838.289999999999</v>
          </cell>
          <cell r="AG391">
            <v>111901.82814942254</v>
          </cell>
          <cell r="AH391">
            <v>109354.19797461503</v>
          </cell>
          <cell r="AI391">
            <v>0</v>
          </cell>
          <cell r="AJ391">
            <v>957200.41387018794</v>
          </cell>
          <cell r="AL391">
            <v>453137281</v>
          </cell>
          <cell r="AM391" t="str">
            <v>453</v>
          </cell>
          <cell r="AN391" t="str">
            <v>137</v>
          </cell>
          <cell r="AO391" t="str">
            <v>281</v>
          </cell>
          <cell r="AP391">
            <v>1</v>
          </cell>
          <cell r="AQ391">
            <v>79</v>
          </cell>
          <cell r="AR391">
            <v>957200.41387018794</v>
          </cell>
          <cell r="AS391">
            <v>12116</v>
          </cell>
          <cell r="AT391">
            <v>0</v>
          </cell>
          <cell r="AU391">
            <v>12116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</v>
          </cell>
          <cell r="V392">
            <v>1</v>
          </cell>
          <cell r="W392">
            <v>1</v>
          </cell>
          <cell r="Y392">
            <v>475.53037499999999</v>
          </cell>
          <cell r="Z392">
            <v>682.27</v>
          </cell>
          <cell r="AA392">
            <v>3451.0173749999999</v>
          </cell>
          <cell r="AB392">
            <v>1103.603625</v>
          </cell>
          <cell r="AC392">
            <v>139.362875</v>
          </cell>
          <cell r="AD392">
            <v>466.38400000000001</v>
          </cell>
          <cell r="AE392">
            <v>227.65</v>
          </cell>
          <cell r="AF392">
            <v>135.84</v>
          </cell>
          <cell r="AG392">
            <v>977.93425000000002</v>
          </cell>
          <cell r="AH392">
            <v>1089.843625</v>
          </cell>
          <cell r="AI392">
            <v>0</v>
          </cell>
          <cell r="AJ392">
            <v>8749.4361250000002</v>
          </cell>
          <cell r="AL392">
            <v>453137325</v>
          </cell>
          <cell r="AM392" t="str">
            <v>453</v>
          </cell>
          <cell r="AN392" t="str">
            <v>137</v>
          </cell>
          <cell r="AO392" t="str">
            <v>325</v>
          </cell>
          <cell r="AP392">
            <v>1</v>
          </cell>
          <cell r="AQ392">
            <v>1</v>
          </cell>
          <cell r="AR392">
            <v>8749.4361250000002</v>
          </cell>
          <cell r="AS392">
            <v>8749</v>
          </cell>
          <cell r="AT392">
            <v>0</v>
          </cell>
          <cell r="AU392">
            <v>8749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8</v>
          </cell>
          <cell r="V393">
            <v>1</v>
          </cell>
          <cell r="W393">
            <v>10</v>
          </cell>
          <cell r="Y393">
            <v>3892.6529999999998</v>
          </cell>
          <cell r="Z393">
            <v>5612.87</v>
          </cell>
          <cell r="AA393">
            <v>44211.461999692343</v>
          </cell>
          <cell r="AB393">
            <v>8983.5389999999989</v>
          </cell>
          <cell r="AC393">
            <v>1557.0399999921115</v>
          </cell>
          <cell r="AD393">
            <v>3841.5820000000003</v>
          </cell>
          <cell r="AE393">
            <v>1887.5</v>
          </cell>
          <cell r="AF393">
            <v>1063.55</v>
          </cell>
          <cell r="AG393">
            <v>10476.435999952668</v>
          </cell>
          <cell r="AH393">
            <v>10553.646999968445</v>
          </cell>
          <cell r="AI393">
            <v>0</v>
          </cell>
          <cell r="AJ393">
            <v>92080.278999605565</v>
          </cell>
          <cell r="AL393">
            <v>453137332</v>
          </cell>
          <cell r="AM393" t="str">
            <v>453</v>
          </cell>
          <cell r="AN393" t="str">
            <v>137</v>
          </cell>
          <cell r="AO393" t="str">
            <v>332</v>
          </cell>
          <cell r="AP393">
            <v>1</v>
          </cell>
          <cell r="AQ393">
            <v>8</v>
          </cell>
          <cell r="AR393">
            <v>92080.278999605565</v>
          </cell>
          <cell r="AS393">
            <v>11510</v>
          </cell>
          <cell r="AT393">
            <v>0</v>
          </cell>
          <cell r="AU393">
            <v>11510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4</v>
          </cell>
          <cell r="V394">
            <v>1</v>
          </cell>
          <cell r="W394">
            <v>10</v>
          </cell>
          <cell r="Y394">
            <v>1902.1215</v>
          </cell>
          <cell r="Z394">
            <v>2729.08</v>
          </cell>
          <cell r="AA394">
            <v>21614.703299815406</v>
          </cell>
          <cell r="AB394">
            <v>3515.2545</v>
          </cell>
          <cell r="AC394">
            <v>837.86569999526682</v>
          </cell>
          <cell r="AD394">
            <v>1865.5360000000001</v>
          </cell>
          <cell r="AE394">
            <v>1212.08</v>
          </cell>
          <cell r="AF394">
            <v>887.56</v>
          </cell>
          <cell r="AG394">
            <v>5636.7421999716007</v>
          </cell>
          <cell r="AH394">
            <v>5379.3912999810673</v>
          </cell>
          <cell r="AI394">
            <v>0</v>
          </cell>
          <cell r="AJ394">
            <v>45580.334499763339</v>
          </cell>
          <cell r="AL394">
            <v>454149009</v>
          </cell>
          <cell r="AM394" t="str">
            <v>454</v>
          </cell>
          <cell r="AN394" t="str">
            <v>149</v>
          </cell>
          <cell r="AO394" t="str">
            <v>009</v>
          </cell>
          <cell r="AP394">
            <v>1</v>
          </cell>
          <cell r="AQ394">
            <v>4</v>
          </cell>
          <cell r="AR394">
            <v>45580.334499763339</v>
          </cell>
          <cell r="AS394">
            <v>11395</v>
          </cell>
          <cell r="AT394">
            <v>0</v>
          </cell>
          <cell r="AU394">
            <v>11395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9</v>
          </cell>
          <cell r="V395">
            <v>1</v>
          </cell>
          <cell r="W395">
            <v>10</v>
          </cell>
          <cell r="Y395">
            <v>4456.5933749999995</v>
          </cell>
          <cell r="Z395">
            <v>6449.8499999999995</v>
          </cell>
          <cell r="AA395">
            <v>54202.788574569277</v>
          </cell>
          <cell r="AB395">
            <v>9792.2726249999996</v>
          </cell>
          <cell r="AC395">
            <v>1920.605674988956</v>
          </cell>
          <cell r="AD395">
            <v>4418.4760000000006</v>
          </cell>
          <cell r="AE395">
            <v>2332.19</v>
          </cell>
          <cell r="AF395">
            <v>1393.59</v>
          </cell>
          <cell r="AG395">
            <v>12820.867049933737</v>
          </cell>
          <cell r="AH395">
            <v>12555.791824955822</v>
          </cell>
          <cell r="AI395">
            <v>0</v>
          </cell>
          <cell r="AJ395">
            <v>110343.02512444778</v>
          </cell>
          <cell r="AL395">
            <v>454149128</v>
          </cell>
          <cell r="AM395" t="str">
            <v>454</v>
          </cell>
          <cell r="AN395" t="str">
            <v>149</v>
          </cell>
          <cell r="AO395" t="str">
            <v>128</v>
          </cell>
          <cell r="AP395">
            <v>1</v>
          </cell>
          <cell r="AQ395">
            <v>9</v>
          </cell>
          <cell r="AR395">
            <v>110343.02512444778</v>
          </cell>
          <cell r="AS395">
            <v>12260</v>
          </cell>
          <cell r="AT395">
            <v>0</v>
          </cell>
          <cell r="AU395">
            <v>12260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K396">
            <v>0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640</v>
          </cell>
          <cell r="V396">
            <v>1</v>
          </cell>
          <cell r="W396">
            <v>10</v>
          </cell>
          <cell r="Y396">
            <v>316626.33537500002</v>
          </cell>
          <cell r="Z396">
            <v>464826.00999999995</v>
          </cell>
          <cell r="AA396">
            <v>3713953.2509478652</v>
          </cell>
          <cell r="AB396">
            <v>694182.30862500006</v>
          </cell>
          <cell r="AC396">
            <v>133051.63527430419</v>
          </cell>
          <cell r="AD396">
            <v>318080.02399999998</v>
          </cell>
          <cell r="AE396">
            <v>167340.48000000001</v>
          </cell>
          <cell r="AF396">
            <v>96320.180000000008</v>
          </cell>
          <cell r="AG396">
            <v>889797.47864582553</v>
          </cell>
          <cell r="AH396">
            <v>879296.27822221676</v>
          </cell>
          <cell r="AI396">
            <v>0</v>
          </cell>
          <cell r="AJ396">
            <v>7673473.9810902122</v>
          </cell>
          <cell r="AL396">
            <v>454149149</v>
          </cell>
          <cell r="AM396" t="str">
            <v>454</v>
          </cell>
          <cell r="AN396" t="str">
            <v>149</v>
          </cell>
          <cell r="AO396" t="str">
            <v>149</v>
          </cell>
          <cell r="AP396">
            <v>1</v>
          </cell>
          <cell r="AQ396">
            <v>640</v>
          </cell>
          <cell r="AR396">
            <v>7673473.9810902122</v>
          </cell>
          <cell r="AS396">
            <v>11990</v>
          </cell>
          <cell r="AT396">
            <v>0</v>
          </cell>
          <cell r="AU396">
            <v>11990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42</v>
          </cell>
          <cell r="V397">
            <v>1</v>
          </cell>
          <cell r="W397">
            <v>10</v>
          </cell>
          <cell r="Y397">
            <v>20032.664624999998</v>
          </cell>
          <cell r="Z397">
            <v>29274.210000000003</v>
          </cell>
          <cell r="AA397">
            <v>208713.06882364632</v>
          </cell>
          <cell r="AB397">
            <v>41345.871374999995</v>
          </cell>
          <cell r="AC397">
            <v>7952.7329249652903</v>
          </cell>
          <cell r="AD397">
            <v>19989.416000000005</v>
          </cell>
          <cell r="AE397">
            <v>11409.18</v>
          </cell>
          <cell r="AF397">
            <v>7464.7699999999986</v>
          </cell>
          <cell r="AG397">
            <v>53847.490549791743</v>
          </cell>
          <cell r="AH397">
            <v>53711.354574861165</v>
          </cell>
          <cell r="AI397">
            <v>0</v>
          </cell>
          <cell r="AJ397">
            <v>453740.75887326454</v>
          </cell>
          <cell r="AL397">
            <v>454149181</v>
          </cell>
          <cell r="AM397" t="str">
            <v>454</v>
          </cell>
          <cell r="AN397" t="str">
            <v>149</v>
          </cell>
          <cell r="AO397" t="str">
            <v>181</v>
          </cell>
          <cell r="AP397">
            <v>1</v>
          </cell>
          <cell r="AQ397">
            <v>42</v>
          </cell>
          <cell r="AR397">
            <v>453740.75887326454</v>
          </cell>
          <cell r="AS397">
            <v>10803</v>
          </cell>
          <cell r="AT397">
            <v>0</v>
          </cell>
          <cell r="AU397">
            <v>10803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</v>
          </cell>
          <cell r="V398">
            <v>1</v>
          </cell>
          <cell r="W398">
            <v>1</v>
          </cell>
          <cell r="Y398">
            <v>951.06074999999998</v>
          </cell>
          <cell r="Z398">
            <v>1364.54</v>
          </cell>
          <cell r="AA398">
            <v>6151.2547500000001</v>
          </cell>
          <cell r="AB398">
            <v>1757.62725</v>
          </cell>
          <cell r="AC398">
            <v>299.54575</v>
          </cell>
          <cell r="AD398">
            <v>932.76800000000003</v>
          </cell>
          <cell r="AE398">
            <v>606.04</v>
          </cell>
          <cell r="AF398">
            <v>443.78</v>
          </cell>
          <cell r="AG398">
            <v>2102.0484999999999</v>
          </cell>
          <cell r="AH398">
            <v>2212.14725</v>
          </cell>
          <cell r="AI398">
            <v>0</v>
          </cell>
          <cell r="AJ398">
            <v>16820.812249999995</v>
          </cell>
          <cell r="AL398">
            <v>455128007</v>
          </cell>
          <cell r="AM398" t="str">
            <v>455</v>
          </cell>
          <cell r="AN398" t="str">
            <v>128</v>
          </cell>
          <cell r="AO398" t="str">
            <v>007</v>
          </cell>
          <cell r="AP398">
            <v>1</v>
          </cell>
          <cell r="AQ398">
            <v>2</v>
          </cell>
          <cell r="AR398">
            <v>16820.812249999995</v>
          </cell>
          <cell r="AS398">
            <v>8410</v>
          </cell>
          <cell r="AT398">
            <v>0</v>
          </cell>
          <cell r="AU398">
            <v>8410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300</v>
          </cell>
          <cell r="V399">
            <v>1</v>
          </cell>
          <cell r="W399">
            <v>5</v>
          </cell>
          <cell r="Y399">
            <v>143302.13250000001</v>
          </cell>
          <cell r="Z399">
            <v>205806.27000000002</v>
          </cell>
          <cell r="AA399">
            <v>1202469.2760959391</v>
          </cell>
          <cell r="AB399">
            <v>311076.09749999997</v>
          </cell>
          <cell r="AC399">
            <v>48097.21489989588</v>
          </cell>
          <cell r="AD399">
            <v>140718.97</v>
          </cell>
          <cell r="AE399">
            <v>75862.03</v>
          </cell>
          <cell r="AF399">
            <v>47371.729999999996</v>
          </cell>
          <cell r="AG399">
            <v>332114.01939937531</v>
          </cell>
          <cell r="AH399">
            <v>350201.71709958347</v>
          </cell>
          <cell r="AI399">
            <v>0</v>
          </cell>
          <cell r="AJ399">
            <v>2857019.4574947935</v>
          </cell>
          <cell r="AL399">
            <v>455128128</v>
          </cell>
          <cell r="AM399" t="str">
            <v>455</v>
          </cell>
          <cell r="AN399" t="str">
            <v>128</v>
          </cell>
          <cell r="AO399" t="str">
            <v>128</v>
          </cell>
          <cell r="AP399">
            <v>1</v>
          </cell>
          <cell r="AQ399">
            <v>300</v>
          </cell>
          <cell r="AR399">
            <v>2857019.4574947935</v>
          </cell>
          <cell r="AS399">
            <v>9523</v>
          </cell>
          <cell r="AT399">
            <v>0</v>
          </cell>
          <cell r="AU399">
            <v>9523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</v>
          </cell>
          <cell r="V400">
            <v>1</v>
          </cell>
          <cell r="W400">
            <v>10</v>
          </cell>
          <cell r="Y400">
            <v>475.53037499999999</v>
          </cell>
          <cell r="Z400">
            <v>682.27</v>
          </cell>
          <cell r="AA400">
            <v>6555.0819749384682</v>
          </cell>
          <cell r="AB400">
            <v>1103.603625</v>
          </cell>
          <cell r="AC400">
            <v>218.95427499842228</v>
          </cell>
          <cell r="AD400">
            <v>466.38400000000001</v>
          </cell>
          <cell r="AE400">
            <v>227.65</v>
          </cell>
          <cell r="AF400">
            <v>135.84</v>
          </cell>
          <cell r="AG400">
            <v>1455.4826499905337</v>
          </cell>
          <cell r="AH400">
            <v>1408.2092249936891</v>
          </cell>
          <cell r="AI400">
            <v>0</v>
          </cell>
          <cell r="AJ400">
            <v>12729.006124921114</v>
          </cell>
          <cell r="AL400">
            <v>455128745</v>
          </cell>
          <cell r="AM400" t="str">
            <v>455</v>
          </cell>
          <cell r="AN400" t="str">
            <v>128</v>
          </cell>
          <cell r="AO400" t="str">
            <v>745</v>
          </cell>
          <cell r="AP400">
            <v>1</v>
          </cell>
          <cell r="AQ400">
            <v>1</v>
          </cell>
          <cell r="AR400">
            <v>12729.006124921114</v>
          </cell>
          <cell r="AS400">
            <v>12729</v>
          </cell>
          <cell r="AT400">
            <v>0</v>
          </cell>
          <cell r="AU400">
            <v>12729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</v>
          </cell>
          <cell r="V401">
            <v>1</v>
          </cell>
          <cell r="W401">
            <v>1</v>
          </cell>
          <cell r="Y401">
            <v>475.53037499999999</v>
          </cell>
          <cell r="Z401">
            <v>682.27</v>
          </cell>
          <cell r="AA401">
            <v>3451.0173749999999</v>
          </cell>
          <cell r="AB401">
            <v>1103.603625</v>
          </cell>
          <cell r="AC401">
            <v>139.362875</v>
          </cell>
          <cell r="AD401">
            <v>466.38400000000001</v>
          </cell>
          <cell r="AE401">
            <v>227.65</v>
          </cell>
          <cell r="AF401">
            <v>135.84</v>
          </cell>
          <cell r="AG401">
            <v>977.93425000000002</v>
          </cell>
          <cell r="AH401">
            <v>1089.843625</v>
          </cell>
          <cell r="AI401">
            <v>0</v>
          </cell>
          <cell r="AJ401">
            <v>8749.4361250000002</v>
          </cell>
          <cell r="AL401">
            <v>456160009</v>
          </cell>
          <cell r="AM401" t="str">
            <v>456</v>
          </cell>
          <cell r="AN401" t="str">
            <v>160</v>
          </cell>
          <cell r="AO401" t="str">
            <v>009</v>
          </cell>
          <cell r="AP401">
            <v>1</v>
          </cell>
          <cell r="AQ401">
            <v>1</v>
          </cell>
          <cell r="AR401">
            <v>8749.4361250000002</v>
          </cell>
          <cell r="AS401">
            <v>8749</v>
          </cell>
          <cell r="AT401">
            <v>0</v>
          </cell>
          <cell r="AU401">
            <v>8749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5</v>
          </cell>
          <cell r="V402">
            <v>1</v>
          </cell>
          <cell r="W402">
            <v>10</v>
          </cell>
          <cell r="Y402">
            <v>2377.651875</v>
          </cell>
          <cell r="Z402">
            <v>3411.35</v>
          </cell>
          <cell r="AA402">
            <v>26191.890674815408</v>
          </cell>
          <cell r="AB402">
            <v>5293.2281249999996</v>
          </cell>
          <cell r="AC402">
            <v>945.99857499526684</v>
          </cell>
          <cell r="AD402">
            <v>2331.92</v>
          </cell>
          <cell r="AE402">
            <v>1213.6199999999999</v>
          </cell>
          <cell r="AF402">
            <v>765.25</v>
          </cell>
          <cell r="AG402">
            <v>6395.4064499716014</v>
          </cell>
          <cell r="AH402">
            <v>6420.5449249810672</v>
          </cell>
          <cell r="AI402">
            <v>0</v>
          </cell>
          <cell r="AJ402">
            <v>55346.860624763351</v>
          </cell>
          <cell r="AL402">
            <v>456160031</v>
          </cell>
          <cell r="AM402" t="str">
            <v>456</v>
          </cell>
          <cell r="AN402" t="str">
            <v>160</v>
          </cell>
          <cell r="AO402" t="str">
            <v>031</v>
          </cell>
          <cell r="AP402">
            <v>1</v>
          </cell>
          <cell r="AQ402">
            <v>5</v>
          </cell>
          <cell r="AR402">
            <v>55346.860624763351</v>
          </cell>
          <cell r="AS402">
            <v>11069</v>
          </cell>
          <cell r="AT402">
            <v>0</v>
          </cell>
          <cell r="AU402">
            <v>11069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1</v>
          </cell>
          <cell r="V403">
            <v>1</v>
          </cell>
          <cell r="W403">
            <v>1</v>
          </cell>
          <cell r="Y403">
            <v>563.94037500000002</v>
          </cell>
          <cell r="Z403">
            <v>836.98</v>
          </cell>
          <cell r="AA403">
            <v>4533.9773750000004</v>
          </cell>
          <cell r="AB403">
            <v>1258.313625</v>
          </cell>
          <cell r="AC403">
            <v>183.56287500000002</v>
          </cell>
          <cell r="AD403">
            <v>576.89400000000001</v>
          </cell>
          <cell r="AE403">
            <v>293.95</v>
          </cell>
          <cell r="AF403">
            <v>157.94</v>
          </cell>
          <cell r="AG403">
            <v>1243.15425</v>
          </cell>
          <cell r="AH403">
            <v>1332.9536250000001</v>
          </cell>
          <cell r="AI403">
            <v>0</v>
          </cell>
          <cell r="AJ403">
            <v>10981.666125</v>
          </cell>
          <cell r="AL403">
            <v>456160056</v>
          </cell>
          <cell r="AM403" t="str">
            <v>456</v>
          </cell>
          <cell r="AN403" t="str">
            <v>160</v>
          </cell>
          <cell r="AO403" t="str">
            <v>056</v>
          </cell>
          <cell r="AP403">
            <v>1</v>
          </cell>
          <cell r="AQ403">
            <v>1</v>
          </cell>
          <cell r="AR403">
            <v>10981.666125</v>
          </cell>
          <cell r="AS403">
            <v>10982</v>
          </cell>
          <cell r="AT403">
            <v>0</v>
          </cell>
          <cell r="AU403">
            <v>10982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1</v>
          </cell>
          <cell r="W404">
            <v>4</v>
          </cell>
          <cell r="Y404">
            <v>9768.9171249999981</v>
          </cell>
          <cell r="Z404">
            <v>14257.91</v>
          </cell>
          <cell r="AA404">
            <v>82098.03852475388</v>
          </cell>
          <cell r="AB404">
            <v>20300.178875000001</v>
          </cell>
          <cell r="AC404">
            <v>3375.0702249936894</v>
          </cell>
          <cell r="AD404">
            <v>9768.8760000000002</v>
          </cell>
          <cell r="AE404">
            <v>5526.1799999999994</v>
          </cell>
          <cell r="AF404">
            <v>3536.9</v>
          </cell>
          <cell r="AG404">
            <v>23102.774349962132</v>
          </cell>
          <cell r="AH404">
            <v>24030.041274974759</v>
          </cell>
          <cell r="AI404">
            <v>0</v>
          </cell>
          <cell r="AJ404">
            <v>195764.88637468443</v>
          </cell>
          <cell r="AL404">
            <v>456160079</v>
          </cell>
          <cell r="AM404" t="str">
            <v>456</v>
          </cell>
          <cell r="AN404" t="str">
            <v>160</v>
          </cell>
          <cell r="AO404" t="str">
            <v>079</v>
          </cell>
          <cell r="AP404">
            <v>1</v>
          </cell>
          <cell r="AQ404">
            <v>20</v>
          </cell>
          <cell r="AR404">
            <v>195764.88637468443</v>
          </cell>
          <cell r="AS404">
            <v>9788</v>
          </cell>
          <cell r="AT404">
            <v>0</v>
          </cell>
          <cell r="AU404">
            <v>9788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1</v>
          </cell>
          <cell r="V405">
            <v>1</v>
          </cell>
          <cell r="W405">
            <v>1</v>
          </cell>
          <cell r="Y405">
            <v>475.53037499999999</v>
          </cell>
          <cell r="Z405">
            <v>682.27</v>
          </cell>
          <cell r="AA405">
            <v>3451.0173749999999</v>
          </cell>
          <cell r="AB405">
            <v>1103.603625</v>
          </cell>
          <cell r="AC405">
            <v>139.362875</v>
          </cell>
          <cell r="AD405">
            <v>466.38400000000001</v>
          </cell>
          <cell r="AE405">
            <v>227.65</v>
          </cell>
          <cell r="AF405">
            <v>135.84</v>
          </cell>
          <cell r="AG405">
            <v>977.93425000000002</v>
          </cell>
          <cell r="AH405">
            <v>1089.843625</v>
          </cell>
          <cell r="AI405">
            <v>0</v>
          </cell>
          <cell r="AJ405">
            <v>8749.4361250000002</v>
          </cell>
          <cell r="AL405">
            <v>456160128</v>
          </cell>
          <cell r="AM405" t="str">
            <v>456</v>
          </cell>
          <cell r="AN405" t="str">
            <v>160</v>
          </cell>
          <cell r="AO405" t="str">
            <v>128</v>
          </cell>
          <cell r="AP405">
            <v>1</v>
          </cell>
          <cell r="AQ405">
            <v>1</v>
          </cell>
          <cell r="AR405">
            <v>8749.4361250000002</v>
          </cell>
          <cell r="AS405">
            <v>8749</v>
          </cell>
          <cell r="AT405">
            <v>0</v>
          </cell>
          <cell r="AU405">
            <v>8749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2</v>
          </cell>
          <cell r="V406">
            <v>1</v>
          </cell>
          <cell r="W406">
            <v>1</v>
          </cell>
          <cell r="Y406">
            <v>1132.71075</v>
          </cell>
          <cell r="Z406">
            <v>1682.42</v>
          </cell>
          <cell r="AA406">
            <v>8751.8247499999998</v>
          </cell>
          <cell r="AB406">
            <v>2300.2972500000001</v>
          </cell>
          <cell r="AC406">
            <v>379.95574999999997</v>
          </cell>
          <cell r="AD406">
            <v>1159.828</v>
          </cell>
          <cell r="AE406">
            <v>666.89999999999986</v>
          </cell>
          <cell r="AF406">
            <v>403.14000000000004</v>
          </cell>
          <cell r="AG406">
            <v>2573.9085</v>
          </cell>
          <cell r="AH406">
            <v>2695.4472500000002</v>
          </cell>
          <cell r="AI406">
            <v>0</v>
          </cell>
          <cell r="AJ406">
            <v>21746.432250000002</v>
          </cell>
          <cell r="AL406">
            <v>456160149</v>
          </cell>
          <cell r="AM406" t="str">
            <v>456</v>
          </cell>
          <cell r="AN406" t="str">
            <v>160</v>
          </cell>
          <cell r="AO406" t="str">
            <v>149</v>
          </cell>
          <cell r="AP406">
            <v>1</v>
          </cell>
          <cell r="AQ406">
            <v>2</v>
          </cell>
          <cell r="AR406">
            <v>21746.432250000002</v>
          </cell>
          <cell r="AS406">
            <v>10873</v>
          </cell>
          <cell r="AT406">
            <v>0</v>
          </cell>
          <cell r="AU406">
            <v>10873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K407">
            <v>0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751</v>
          </cell>
          <cell r="V407">
            <v>1</v>
          </cell>
          <cell r="W407">
            <v>10</v>
          </cell>
          <cell r="Y407">
            <v>391152.86412500008</v>
          </cell>
          <cell r="Z407">
            <v>575356.23</v>
          </cell>
          <cell r="AA407">
            <v>4324771.6234976808</v>
          </cell>
          <cell r="AB407">
            <v>838322.01987499988</v>
          </cell>
          <cell r="AC407">
            <v>159873.09322429949</v>
          </cell>
          <cell r="AD407">
            <v>394963.00400000002</v>
          </cell>
          <cell r="AE407">
            <v>213854.31999999998</v>
          </cell>
          <cell r="AF407">
            <v>124006.09000000001</v>
          </cell>
          <cell r="AG407">
            <v>1067650.5763457972</v>
          </cell>
          <cell r="AH407">
            <v>1059672.8862721981</v>
          </cell>
          <cell r="AI407">
            <v>0</v>
          </cell>
          <cell r="AJ407">
            <v>9149622.7073399741</v>
          </cell>
          <cell r="AL407">
            <v>456160160</v>
          </cell>
          <cell r="AM407" t="str">
            <v>456</v>
          </cell>
          <cell r="AN407" t="str">
            <v>160</v>
          </cell>
          <cell r="AO407" t="str">
            <v>160</v>
          </cell>
          <cell r="AP407">
            <v>1</v>
          </cell>
          <cell r="AQ407">
            <v>751</v>
          </cell>
          <cell r="AR407">
            <v>9149622.7073399741</v>
          </cell>
          <cell r="AS407">
            <v>12183</v>
          </cell>
          <cell r="AT407">
            <v>0</v>
          </cell>
          <cell r="AU407">
            <v>12183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2</v>
          </cell>
          <cell r="V408">
            <v>1</v>
          </cell>
          <cell r="W408">
            <v>1</v>
          </cell>
          <cell r="Y408">
            <v>1132.71075</v>
          </cell>
          <cell r="Z408">
            <v>1682.42</v>
          </cell>
          <cell r="AA408">
            <v>8751.8247499999998</v>
          </cell>
          <cell r="AB408">
            <v>2300.2972500000001</v>
          </cell>
          <cell r="AC408">
            <v>379.95574999999997</v>
          </cell>
          <cell r="AD408">
            <v>1159.828</v>
          </cell>
          <cell r="AE408">
            <v>666.89999999999986</v>
          </cell>
          <cell r="AF408">
            <v>403.14000000000004</v>
          </cell>
          <cell r="AG408">
            <v>2573.9085</v>
          </cell>
          <cell r="AH408">
            <v>2695.4472500000002</v>
          </cell>
          <cell r="AI408">
            <v>0</v>
          </cell>
          <cell r="AJ408">
            <v>21746.432250000002</v>
          </cell>
          <cell r="AL408">
            <v>456160170</v>
          </cell>
          <cell r="AM408" t="str">
            <v>456</v>
          </cell>
          <cell r="AN408" t="str">
            <v>160</v>
          </cell>
          <cell r="AO408" t="str">
            <v>170</v>
          </cell>
          <cell r="AP408">
            <v>1</v>
          </cell>
          <cell r="AQ408">
            <v>2</v>
          </cell>
          <cell r="AR408">
            <v>21746.432250000002</v>
          </cell>
          <cell r="AS408">
            <v>10873</v>
          </cell>
          <cell r="AT408">
            <v>0</v>
          </cell>
          <cell r="AU408">
            <v>10873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1</v>
          </cell>
          <cell r="V409">
            <v>1</v>
          </cell>
          <cell r="W409">
            <v>1</v>
          </cell>
          <cell r="Y409">
            <v>564.57037500000001</v>
          </cell>
          <cell r="Z409">
            <v>838.08999999999992</v>
          </cell>
          <cell r="AA409">
            <v>4541.7873749999999</v>
          </cell>
          <cell r="AB409">
            <v>1259.4236249999999</v>
          </cell>
          <cell r="AC409">
            <v>183.862875</v>
          </cell>
          <cell r="AD409">
            <v>577.68399999999997</v>
          </cell>
          <cell r="AE409">
            <v>294.43</v>
          </cell>
          <cell r="AF409">
            <v>112.83</v>
          </cell>
          <cell r="AG409">
            <v>1245.0542500000001</v>
          </cell>
          <cell r="AH409">
            <v>1334.6636250000001</v>
          </cell>
          <cell r="AI409">
            <v>0</v>
          </cell>
          <cell r="AJ409">
            <v>10952.396124999999</v>
          </cell>
          <cell r="AL409">
            <v>456160262</v>
          </cell>
          <cell r="AM409" t="str">
            <v>456</v>
          </cell>
          <cell r="AN409" t="str">
            <v>160</v>
          </cell>
          <cell r="AO409" t="str">
            <v>262</v>
          </cell>
          <cell r="AP409">
            <v>1</v>
          </cell>
          <cell r="AQ409">
            <v>1</v>
          </cell>
          <cell r="AR409">
            <v>10952.396124999999</v>
          </cell>
          <cell r="AS409">
            <v>10952</v>
          </cell>
          <cell r="AT409">
            <v>0</v>
          </cell>
          <cell r="AU409">
            <v>10952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7</v>
          </cell>
          <cell r="V410">
            <v>1</v>
          </cell>
          <cell r="W410">
            <v>9</v>
          </cell>
          <cell r="Y410">
            <v>3593.9426249999997</v>
          </cell>
          <cell r="Z410">
            <v>5240.0199999999995</v>
          </cell>
          <cell r="AA410">
            <v>36249.205424815416</v>
          </cell>
          <cell r="AB410">
            <v>7964.5653750000001</v>
          </cell>
          <cell r="AC410">
            <v>1354.9243249952669</v>
          </cell>
          <cell r="AD410">
            <v>3596.2180000000008</v>
          </cell>
          <cell r="AE410">
            <v>1867.8200000000002</v>
          </cell>
          <cell r="AF410">
            <v>1103.2299999999998</v>
          </cell>
          <cell r="AG410">
            <v>9132.5349499715994</v>
          </cell>
          <cell r="AH410">
            <v>9319.9621749810667</v>
          </cell>
          <cell r="AI410">
            <v>0</v>
          </cell>
          <cell r="AJ410">
            <v>79422.422874763346</v>
          </cell>
          <cell r="AL410">
            <v>456160295</v>
          </cell>
          <cell r="AM410" t="str">
            <v>456</v>
          </cell>
          <cell r="AN410" t="str">
            <v>160</v>
          </cell>
          <cell r="AO410" t="str">
            <v>295</v>
          </cell>
          <cell r="AP410">
            <v>1</v>
          </cell>
          <cell r="AQ410">
            <v>7</v>
          </cell>
          <cell r="AR410">
            <v>79422.422874763346</v>
          </cell>
          <cell r="AS410">
            <v>11346</v>
          </cell>
          <cell r="AT410">
            <v>0</v>
          </cell>
          <cell r="AU410">
            <v>11346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2</v>
          </cell>
          <cell r="V411">
            <v>1</v>
          </cell>
          <cell r="W411">
            <v>10</v>
          </cell>
          <cell r="Y411">
            <v>951.06074999999998</v>
          </cell>
          <cell r="Z411">
            <v>1364.54</v>
          </cell>
          <cell r="AA411">
            <v>9630.7493499384691</v>
          </cell>
          <cell r="AB411">
            <v>1982.41725</v>
          </cell>
          <cell r="AC411">
            <v>368.70714999842227</v>
          </cell>
          <cell r="AD411">
            <v>932.76800000000003</v>
          </cell>
          <cell r="AE411">
            <v>530.66999999999996</v>
          </cell>
          <cell r="AF411">
            <v>312.45999999999998</v>
          </cell>
          <cell r="AG411">
            <v>2506.5068999905334</v>
          </cell>
          <cell r="AH411">
            <v>2514.2428499936891</v>
          </cell>
          <cell r="AI411">
            <v>0</v>
          </cell>
          <cell r="AJ411">
            <v>21094.122249921114</v>
          </cell>
          <cell r="AL411">
            <v>456160301</v>
          </cell>
          <cell r="AM411" t="str">
            <v>456</v>
          </cell>
          <cell r="AN411" t="str">
            <v>160</v>
          </cell>
          <cell r="AO411" t="str">
            <v>301</v>
          </cell>
          <cell r="AP411">
            <v>1</v>
          </cell>
          <cell r="AQ411">
            <v>2</v>
          </cell>
          <cell r="AR411">
            <v>21094.122249921114</v>
          </cell>
          <cell r="AS411">
            <v>10547</v>
          </cell>
          <cell r="AT411">
            <v>0</v>
          </cell>
          <cell r="AU411">
            <v>10547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1</v>
          </cell>
          <cell r="V412">
            <v>1</v>
          </cell>
          <cell r="W412">
            <v>1</v>
          </cell>
          <cell r="Y412">
            <v>568.77037499999994</v>
          </cell>
          <cell r="Z412">
            <v>845.43999999999994</v>
          </cell>
          <cell r="AA412">
            <v>4217.8473750000003</v>
          </cell>
          <cell r="AB412">
            <v>1041.9836250000001</v>
          </cell>
          <cell r="AC412">
            <v>196.392875</v>
          </cell>
          <cell r="AD412">
            <v>582.93399999999997</v>
          </cell>
          <cell r="AE412">
            <v>372.95</v>
          </cell>
          <cell r="AF412">
            <v>245.2</v>
          </cell>
          <cell r="AG412">
            <v>1330.75425</v>
          </cell>
          <cell r="AH412">
            <v>1362.4936250000001</v>
          </cell>
          <cell r="AI412">
            <v>0</v>
          </cell>
          <cell r="AJ412">
            <v>10764.766124999998</v>
          </cell>
          <cell r="AL412">
            <v>456160616</v>
          </cell>
          <cell r="AM412" t="str">
            <v>456</v>
          </cell>
          <cell r="AN412" t="str">
            <v>160</v>
          </cell>
          <cell r="AO412" t="str">
            <v>616</v>
          </cell>
          <cell r="AP412">
            <v>1</v>
          </cell>
          <cell r="AQ412">
            <v>1</v>
          </cell>
          <cell r="AR412">
            <v>10764.766124999998</v>
          </cell>
          <cell r="AS412">
            <v>10765</v>
          </cell>
          <cell r="AT412">
            <v>0</v>
          </cell>
          <cell r="AU412">
            <v>10765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</v>
          </cell>
          <cell r="V413">
            <v>1</v>
          </cell>
          <cell r="W413">
            <v>1</v>
          </cell>
          <cell r="Y413">
            <v>475.53037499999999</v>
          </cell>
          <cell r="Z413">
            <v>682.27</v>
          </cell>
          <cell r="AA413">
            <v>4371.1373750000002</v>
          </cell>
          <cell r="AB413">
            <v>782.07362499999999</v>
          </cell>
          <cell r="AC413">
            <v>145.69287499999999</v>
          </cell>
          <cell r="AD413">
            <v>738.06399999999996</v>
          </cell>
          <cell r="AE413">
            <v>379.85</v>
          </cell>
          <cell r="AF413">
            <v>511.66</v>
          </cell>
          <cell r="AG413">
            <v>1022.40425</v>
          </cell>
          <cell r="AH413">
            <v>1018.603625</v>
          </cell>
          <cell r="AI413">
            <v>0</v>
          </cell>
          <cell r="AJ413">
            <v>10127.286125000001</v>
          </cell>
          <cell r="AL413">
            <v>458160031</v>
          </cell>
          <cell r="AM413" t="str">
            <v>458</v>
          </cell>
          <cell r="AN413" t="str">
            <v>160</v>
          </cell>
          <cell r="AO413" t="str">
            <v>031</v>
          </cell>
          <cell r="AP413">
            <v>1</v>
          </cell>
          <cell r="AQ413">
            <v>1</v>
          </cell>
          <cell r="AR413">
            <v>10127.286125000001</v>
          </cell>
          <cell r="AS413">
            <v>10127</v>
          </cell>
          <cell r="AT413">
            <v>0</v>
          </cell>
          <cell r="AU413">
            <v>10127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</v>
          </cell>
          <cell r="V414">
            <v>1</v>
          </cell>
          <cell r="W414">
            <v>10</v>
          </cell>
          <cell r="Y414">
            <v>475.53037499999999</v>
          </cell>
          <cell r="Z414">
            <v>682.27</v>
          </cell>
          <cell r="AA414">
            <v>7475.201974938469</v>
          </cell>
          <cell r="AB414">
            <v>782.07362499999999</v>
          </cell>
          <cell r="AC414">
            <v>225.28427499842226</v>
          </cell>
          <cell r="AD414">
            <v>738.06399999999996</v>
          </cell>
          <cell r="AE414">
            <v>379.85</v>
          </cell>
          <cell r="AF414">
            <v>511.66</v>
          </cell>
          <cell r="AG414">
            <v>1499.9526499905337</v>
          </cell>
          <cell r="AH414">
            <v>1336.9692249936891</v>
          </cell>
          <cell r="AI414">
            <v>0</v>
          </cell>
          <cell r="AJ414">
            <v>14106.856124921116</v>
          </cell>
          <cell r="AL414">
            <v>458160056</v>
          </cell>
          <cell r="AM414" t="str">
            <v>458</v>
          </cell>
          <cell r="AN414" t="str">
            <v>160</v>
          </cell>
          <cell r="AO414" t="str">
            <v>056</v>
          </cell>
          <cell r="AP414">
            <v>1</v>
          </cell>
          <cell r="AQ414">
            <v>1</v>
          </cell>
          <cell r="AR414">
            <v>14106.856124921116</v>
          </cell>
          <cell r="AS414">
            <v>14107</v>
          </cell>
          <cell r="AT414">
            <v>0</v>
          </cell>
          <cell r="AU414">
            <v>14107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</v>
          </cell>
          <cell r="V415">
            <v>1</v>
          </cell>
          <cell r="W415">
            <v>10</v>
          </cell>
          <cell r="Y415">
            <v>3328.7126249999997</v>
          </cell>
          <cell r="Z415">
            <v>4775.8899999999994</v>
          </cell>
          <cell r="AA415">
            <v>46118.284624692344</v>
          </cell>
          <cell r="AB415">
            <v>5474.5153750000009</v>
          </cell>
          <cell r="AC415">
            <v>1417.8071249921113</v>
          </cell>
          <cell r="AD415">
            <v>5166.4480000000003</v>
          </cell>
          <cell r="AE415">
            <v>2658.9500000000003</v>
          </cell>
          <cell r="AF415">
            <v>3581.6200000000003</v>
          </cell>
          <cell r="AG415">
            <v>9544.5717499526691</v>
          </cell>
          <cell r="AH415">
            <v>8722.0533749684455</v>
          </cell>
          <cell r="AI415">
            <v>0</v>
          </cell>
          <cell r="AJ415">
            <v>90788.852874605553</v>
          </cell>
          <cell r="AL415">
            <v>458160079</v>
          </cell>
          <cell r="AM415" t="str">
            <v>458</v>
          </cell>
          <cell r="AN415" t="str">
            <v>160</v>
          </cell>
          <cell r="AO415" t="str">
            <v>079</v>
          </cell>
          <cell r="AP415">
            <v>1</v>
          </cell>
          <cell r="AQ415">
            <v>7</v>
          </cell>
          <cell r="AR415">
            <v>90788.852874605553</v>
          </cell>
          <cell r="AS415">
            <v>12970</v>
          </cell>
          <cell r="AT415">
            <v>0</v>
          </cell>
          <cell r="AU415">
            <v>12970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</v>
          </cell>
          <cell r="V416">
            <v>1</v>
          </cell>
          <cell r="W416">
            <v>10</v>
          </cell>
          <cell r="Y416">
            <v>475.53037499999999</v>
          </cell>
          <cell r="Z416">
            <v>682.27</v>
          </cell>
          <cell r="AA416">
            <v>7475.201974938469</v>
          </cell>
          <cell r="AB416">
            <v>782.07362499999999</v>
          </cell>
          <cell r="AC416">
            <v>225.28427499842226</v>
          </cell>
          <cell r="AD416">
            <v>738.06399999999996</v>
          </cell>
          <cell r="AE416">
            <v>379.85</v>
          </cell>
          <cell r="AF416">
            <v>511.66</v>
          </cell>
          <cell r="AG416">
            <v>1499.9526499905337</v>
          </cell>
          <cell r="AH416">
            <v>1336.9692249936891</v>
          </cell>
          <cell r="AI416">
            <v>0</v>
          </cell>
          <cell r="AJ416">
            <v>14106.856124921116</v>
          </cell>
          <cell r="AL416">
            <v>458160149</v>
          </cell>
          <cell r="AM416" t="str">
            <v>458</v>
          </cell>
          <cell r="AN416" t="str">
            <v>160</v>
          </cell>
          <cell r="AO416" t="str">
            <v>149</v>
          </cell>
          <cell r="AP416">
            <v>1</v>
          </cell>
          <cell r="AQ416">
            <v>1</v>
          </cell>
          <cell r="AR416">
            <v>14106.856124921116</v>
          </cell>
          <cell r="AS416">
            <v>14107</v>
          </cell>
          <cell r="AT416">
            <v>0</v>
          </cell>
          <cell r="AU416">
            <v>14107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74</v>
          </cell>
          <cell r="V417">
            <v>1</v>
          </cell>
          <cell r="W417">
            <v>10</v>
          </cell>
          <cell r="Y417">
            <v>35465.687749999997</v>
          </cell>
          <cell r="Z417">
            <v>50971.74</v>
          </cell>
          <cell r="AA417">
            <v>509990.17714636965</v>
          </cell>
          <cell r="AB417">
            <v>58357.208250000003</v>
          </cell>
          <cell r="AC417">
            <v>15615.365349906913</v>
          </cell>
          <cell r="AD417">
            <v>54962.256000000001</v>
          </cell>
          <cell r="AE417">
            <v>28316.22</v>
          </cell>
          <cell r="AF417">
            <v>37931.960000000006</v>
          </cell>
          <cell r="AG417">
            <v>104662.55009944149</v>
          </cell>
          <cell r="AH417">
            <v>94920.398649627648</v>
          </cell>
          <cell r="AI417">
            <v>0</v>
          </cell>
          <cell r="AJ417">
            <v>991193.56324534572</v>
          </cell>
          <cell r="AL417">
            <v>458160160</v>
          </cell>
          <cell r="AM417" t="str">
            <v>458</v>
          </cell>
          <cell r="AN417" t="str">
            <v>160</v>
          </cell>
          <cell r="AO417" t="str">
            <v>160</v>
          </cell>
          <cell r="AP417">
            <v>1</v>
          </cell>
          <cell r="AQ417">
            <v>74</v>
          </cell>
          <cell r="AR417">
            <v>991193.56324534572</v>
          </cell>
          <cell r="AS417">
            <v>13395</v>
          </cell>
          <cell r="AT417">
            <v>0</v>
          </cell>
          <cell r="AU417">
            <v>13395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</v>
          </cell>
          <cell r="V418">
            <v>1</v>
          </cell>
          <cell r="W418">
            <v>7</v>
          </cell>
          <cell r="Y418">
            <v>1426.5911249999999</v>
          </cell>
          <cell r="Z418">
            <v>2046.81</v>
          </cell>
          <cell r="AA418">
            <v>16123.876724938467</v>
          </cell>
          <cell r="AB418">
            <v>2346.220875</v>
          </cell>
          <cell r="AC418">
            <v>514.27002499842229</v>
          </cell>
          <cell r="AD418">
            <v>2214.192</v>
          </cell>
          <cell r="AE418">
            <v>1139.5500000000002</v>
          </cell>
          <cell r="AF418">
            <v>1534.98</v>
          </cell>
          <cell r="AG418">
            <v>3530.3611499905337</v>
          </cell>
          <cell r="AH418">
            <v>3364.5764749936893</v>
          </cell>
          <cell r="AI418">
            <v>0</v>
          </cell>
          <cell r="AJ418">
            <v>34241.42837492111</v>
          </cell>
          <cell r="AL418">
            <v>458160181</v>
          </cell>
          <cell r="AM418" t="str">
            <v>458</v>
          </cell>
          <cell r="AN418" t="str">
            <v>160</v>
          </cell>
          <cell r="AO418" t="str">
            <v>181</v>
          </cell>
          <cell r="AP418">
            <v>1</v>
          </cell>
          <cell r="AQ418">
            <v>3</v>
          </cell>
          <cell r="AR418">
            <v>34241.42837492111</v>
          </cell>
          <cell r="AS418">
            <v>11414</v>
          </cell>
          <cell r="AT418">
            <v>0</v>
          </cell>
          <cell r="AU418">
            <v>11414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</v>
          </cell>
          <cell r="V419">
            <v>1</v>
          </cell>
          <cell r="W419">
            <v>7</v>
          </cell>
          <cell r="Y419">
            <v>1426.5911249999999</v>
          </cell>
          <cell r="Z419">
            <v>2046.81</v>
          </cell>
          <cell r="AA419">
            <v>16123.876724938467</v>
          </cell>
          <cell r="AB419">
            <v>2346.220875</v>
          </cell>
          <cell r="AC419">
            <v>514.27002499842229</v>
          </cell>
          <cell r="AD419">
            <v>2214.192</v>
          </cell>
          <cell r="AE419">
            <v>1139.5500000000002</v>
          </cell>
          <cell r="AF419">
            <v>1534.98</v>
          </cell>
          <cell r="AG419">
            <v>3530.3611499905337</v>
          </cell>
          <cell r="AH419">
            <v>3364.5764749936893</v>
          </cell>
          <cell r="AI419">
            <v>0</v>
          </cell>
          <cell r="AJ419">
            <v>34241.42837492111</v>
          </cell>
          <cell r="AL419">
            <v>458160301</v>
          </cell>
          <cell r="AM419" t="str">
            <v>458</v>
          </cell>
          <cell r="AN419" t="str">
            <v>160</v>
          </cell>
          <cell r="AO419" t="str">
            <v>301</v>
          </cell>
          <cell r="AP419">
            <v>1</v>
          </cell>
          <cell r="AQ419">
            <v>3</v>
          </cell>
          <cell r="AR419">
            <v>34241.42837492111</v>
          </cell>
          <cell r="AS419">
            <v>11414</v>
          </cell>
          <cell r="AT419">
            <v>0</v>
          </cell>
          <cell r="AU419">
            <v>11414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</v>
          </cell>
          <cell r="V420">
            <v>1</v>
          </cell>
          <cell r="W420">
            <v>1</v>
          </cell>
          <cell r="Y420">
            <v>475.53037499999999</v>
          </cell>
          <cell r="Z420">
            <v>682.27</v>
          </cell>
          <cell r="AA420">
            <v>4371.1373750000002</v>
          </cell>
          <cell r="AB420">
            <v>782.07362499999999</v>
          </cell>
          <cell r="AC420">
            <v>145.69287499999999</v>
          </cell>
          <cell r="AD420">
            <v>738.06399999999996</v>
          </cell>
          <cell r="AE420">
            <v>379.85</v>
          </cell>
          <cell r="AF420">
            <v>511.66</v>
          </cell>
          <cell r="AG420">
            <v>1022.40425</v>
          </cell>
          <cell r="AH420">
            <v>1018.603625</v>
          </cell>
          <cell r="AI420">
            <v>0</v>
          </cell>
          <cell r="AJ420">
            <v>10127.286125000001</v>
          </cell>
          <cell r="AL420">
            <v>458160342</v>
          </cell>
          <cell r="AM420" t="str">
            <v>458</v>
          </cell>
          <cell r="AN420" t="str">
            <v>160</v>
          </cell>
          <cell r="AO420" t="str">
            <v>342</v>
          </cell>
          <cell r="AP420">
            <v>1</v>
          </cell>
          <cell r="AQ420">
            <v>1</v>
          </cell>
          <cell r="AR420">
            <v>10127.286125000001</v>
          </cell>
          <cell r="AS420">
            <v>10127</v>
          </cell>
          <cell r="AT420">
            <v>0</v>
          </cell>
          <cell r="AU420">
            <v>10127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557</v>
          </cell>
          <cell r="V421">
            <v>1.0780000000000001</v>
          </cell>
          <cell r="W421">
            <v>10</v>
          </cell>
          <cell r="Y421">
            <v>301771.71826724999</v>
          </cell>
          <cell r="Z421">
            <v>438087.81632000004</v>
          </cell>
          <cell r="AA421">
            <v>3577324.3952824571</v>
          </cell>
          <cell r="AB421">
            <v>639703.29867675004</v>
          </cell>
          <cell r="AC421">
            <v>129870.28614874247</v>
          </cell>
          <cell r="AD421">
            <v>278608.39800000004</v>
          </cell>
          <cell r="AE421">
            <v>166096.40739999997</v>
          </cell>
          <cell r="AF421">
            <v>102264.48078</v>
          </cell>
          <cell r="AG421">
            <v>866779.46301445481</v>
          </cell>
          <cell r="AH421">
            <v>784351.82872237475</v>
          </cell>
          <cell r="AI421">
            <v>0</v>
          </cell>
          <cell r="AJ421">
            <v>7284858.0926120291</v>
          </cell>
          <cell r="AL421">
            <v>463035035</v>
          </cell>
          <cell r="AM421" t="str">
            <v>463</v>
          </cell>
          <cell r="AN421" t="str">
            <v>035</v>
          </cell>
          <cell r="AO421" t="str">
            <v>035</v>
          </cell>
          <cell r="AP421">
            <v>1</v>
          </cell>
          <cell r="AQ421">
            <v>557</v>
          </cell>
          <cell r="AR421">
            <v>7284858.0926120291</v>
          </cell>
          <cell r="AS421">
            <v>13079</v>
          </cell>
          <cell r="AT421">
            <v>0</v>
          </cell>
          <cell r="AU421">
            <v>13079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</v>
          </cell>
          <cell r="V422">
            <v>1.0780000000000001</v>
          </cell>
          <cell r="W422">
            <v>10</v>
          </cell>
          <cell r="Y422">
            <v>512.62174425000001</v>
          </cell>
          <cell r="Z422">
            <v>735.48706000000004</v>
          </cell>
          <cell r="AA422">
            <v>7066.3783689836691</v>
          </cell>
          <cell r="AB422">
            <v>1189.6847077500001</v>
          </cell>
          <cell r="AC422">
            <v>236.03270844829922</v>
          </cell>
          <cell r="AD422">
            <v>466.38400000000001</v>
          </cell>
          <cell r="AE422">
            <v>245.40670000000003</v>
          </cell>
          <cell r="AF422">
            <v>146.43552000000003</v>
          </cell>
          <cell r="AG422">
            <v>1569.0102966897955</v>
          </cell>
          <cell r="AH422">
            <v>1408.2092249936891</v>
          </cell>
          <cell r="AI422">
            <v>0</v>
          </cell>
          <cell r="AJ422">
            <v>13575.650331115454</v>
          </cell>
          <cell r="AL422">
            <v>463035207</v>
          </cell>
          <cell r="AM422" t="str">
            <v>463</v>
          </cell>
          <cell r="AN422" t="str">
            <v>035</v>
          </cell>
          <cell r="AO422" t="str">
            <v>207</v>
          </cell>
          <cell r="AP422">
            <v>1</v>
          </cell>
          <cell r="AQ422">
            <v>1</v>
          </cell>
          <cell r="AR422">
            <v>13575.650331115454</v>
          </cell>
          <cell r="AS422">
            <v>13576</v>
          </cell>
          <cell r="AT422">
            <v>0</v>
          </cell>
          <cell r="AU422">
            <v>13576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15</v>
          </cell>
          <cell r="V423">
            <v>1</v>
          </cell>
          <cell r="W423">
            <v>4</v>
          </cell>
          <cell r="Y423">
            <v>7132.9556249999996</v>
          </cell>
          <cell r="Z423">
            <v>10234.049999999999</v>
          </cell>
          <cell r="AA423">
            <v>56386.564424815413</v>
          </cell>
          <cell r="AB423">
            <v>14081.364375000001</v>
          </cell>
          <cell r="AC423">
            <v>2429.3273249952667</v>
          </cell>
          <cell r="AD423">
            <v>6995.76</v>
          </cell>
          <cell r="AE423">
            <v>4243.82</v>
          </cell>
          <cell r="AF423">
            <v>2984.15</v>
          </cell>
          <cell r="AG423">
            <v>16819.248949971603</v>
          </cell>
          <cell r="AH423">
            <v>17423.681174981069</v>
          </cell>
          <cell r="AI423">
            <v>0</v>
          </cell>
          <cell r="AJ423">
            <v>138730.92187476333</v>
          </cell>
          <cell r="AL423">
            <v>464168163</v>
          </cell>
          <cell r="AM423" t="str">
            <v>464</v>
          </cell>
          <cell r="AN423" t="str">
            <v>168</v>
          </cell>
          <cell r="AO423" t="str">
            <v>163</v>
          </cell>
          <cell r="AP423">
            <v>1</v>
          </cell>
          <cell r="AQ423">
            <v>15</v>
          </cell>
          <cell r="AR423">
            <v>138730.92187476333</v>
          </cell>
          <cell r="AS423">
            <v>9249</v>
          </cell>
          <cell r="AT423">
            <v>0</v>
          </cell>
          <cell r="AU423">
            <v>9249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172</v>
          </cell>
          <cell r="V424">
            <v>1</v>
          </cell>
          <cell r="W424">
            <v>2</v>
          </cell>
          <cell r="Y424">
            <v>81791.224499999997</v>
          </cell>
          <cell r="Z424">
            <v>117350.44</v>
          </cell>
          <cell r="AA424">
            <v>599377.00289913872</v>
          </cell>
          <cell r="AB424">
            <v>169363.93350000001</v>
          </cell>
          <cell r="AC424">
            <v>25942.404099977914</v>
          </cell>
          <cell r="AD424">
            <v>80218.04800000001</v>
          </cell>
          <cell r="AE424">
            <v>46014.47</v>
          </cell>
          <cell r="AF424">
            <v>31195.03</v>
          </cell>
          <cell r="AG424">
            <v>181003.95859986747</v>
          </cell>
          <cell r="AH424">
            <v>193028.75189991164</v>
          </cell>
          <cell r="AI424">
            <v>0</v>
          </cell>
          <cell r="AJ424">
            <v>1525285.2634988958</v>
          </cell>
          <cell r="AL424">
            <v>464168168</v>
          </cell>
          <cell r="AM424" t="str">
            <v>464</v>
          </cell>
          <cell r="AN424" t="str">
            <v>168</v>
          </cell>
          <cell r="AO424" t="str">
            <v>168</v>
          </cell>
          <cell r="AP424">
            <v>1</v>
          </cell>
          <cell r="AQ424">
            <v>172</v>
          </cell>
          <cell r="AR424">
            <v>1525285.2634988958</v>
          </cell>
          <cell r="AS424">
            <v>8868</v>
          </cell>
          <cell r="AT424">
            <v>0</v>
          </cell>
          <cell r="AU424">
            <v>8868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2</v>
          </cell>
          <cell r="V425">
            <v>1</v>
          </cell>
          <cell r="W425">
            <v>1</v>
          </cell>
          <cell r="Y425">
            <v>951.06074999999998</v>
          </cell>
          <cell r="Z425">
            <v>1364.54</v>
          </cell>
          <cell r="AA425">
            <v>6526.6447499999995</v>
          </cell>
          <cell r="AB425">
            <v>1982.41725</v>
          </cell>
          <cell r="AC425">
            <v>289.13574999999997</v>
          </cell>
          <cell r="AD425">
            <v>932.76800000000003</v>
          </cell>
          <cell r="AE425">
            <v>530.66999999999996</v>
          </cell>
          <cell r="AF425">
            <v>357.73</v>
          </cell>
          <cell r="AG425">
            <v>2028.9585</v>
          </cell>
          <cell r="AH425">
            <v>2195.91725</v>
          </cell>
          <cell r="AI425">
            <v>0</v>
          </cell>
          <cell r="AJ425">
            <v>17159.842249999998</v>
          </cell>
          <cell r="AL425">
            <v>464168196</v>
          </cell>
          <cell r="AM425" t="str">
            <v>464</v>
          </cell>
          <cell r="AN425" t="str">
            <v>168</v>
          </cell>
          <cell r="AO425" t="str">
            <v>196</v>
          </cell>
          <cell r="AP425">
            <v>1</v>
          </cell>
          <cell r="AQ425">
            <v>2</v>
          </cell>
          <cell r="AR425">
            <v>17159.842249999998</v>
          </cell>
          <cell r="AS425">
            <v>8580</v>
          </cell>
          <cell r="AT425">
            <v>0</v>
          </cell>
          <cell r="AU425">
            <v>8580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9</v>
          </cell>
          <cell r="V426">
            <v>1</v>
          </cell>
          <cell r="W426">
            <v>5</v>
          </cell>
          <cell r="Y426">
            <v>4279.7733750000007</v>
          </cell>
          <cell r="Z426">
            <v>6140.43</v>
          </cell>
          <cell r="AA426">
            <v>33952.165574876941</v>
          </cell>
          <cell r="AB426">
            <v>8134.1126250000007</v>
          </cell>
          <cell r="AC426">
            <v>1488.7286749968446</v>
          </cell>
          <cell r="AD426">
            <v>4197.4560000000001</v>
          </cell>
          <cell r="AE426">
            <v>2651.81</v>
          </cell>
          <cell r="AF426">
            <v>1910.9599999999998</v>
          </cell>
          <cell r="AG426">
            <v>10293.225049981067</v>
          </cell>
          <cell r="AH426">
            <v>10543.163824987379</v>
          </cell>
          <cell r="AI426">
            <v>0</v>
          </cell>
          <cell r="AJ426">
            <v>83591.825124842231</v>
          </cell>
          <cell r="AL426">
            <v>464168229</v>
          </cell>
          <cell r="AM426" t="str">
            <v>464</v>
          </cell>
          <cell r="AN426" t="str">
            <v>168</v>
          </cell>
          <cell r="AO426" t="str">
            <v>229</v>
          </cell>
          <cell r="AP426">
            <v>1</v>
          </cell>
          <cell r="AQ426">
            <v>9</v>
          </cell>
          <cell r="AR426">
            <v>83591.825124842231</v>
          </cell>
          <cell r="AS426">
            <v>9288</v>
          </cell>
          <cell r="AT426">
            <v>0</v>
          </cell>
          <cell r="AU426">
            <v>9288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14</v>
          </cell>
          <cell r="V427">
            <v>1</v>
          </cell>
          <cell r="W427">
            <v>8</v>
          </cell>
          <cell r="Y427">
            <v>6750.6652499999991</v>
          </cell>
          <cell r="Z427">
            <v>9714.9499999999989</v>
          </cell>
          <cell r="AA427">
            <v>60910.886249692354</v>
          </cell>
          <cell r="AB427">
            <v>13365.72075</v>
          </cell>
          <cell r="AC427">
            <v>2491.7572499921116</v>
          </cell>
          <cell r="AD427">
            <v>6645.9260000000004</v>
          </cell>
          <cell r="AE427">
            <v>4010.7299999999996</v>
          </cell>
          <cell r="AF427">
            <v>2785.5699999999997</v>
          </cell>
          <cell r="AG427">
            <v>17041.451499952665</v>
          </cell>
          <cell r="AH427">
            <v>17236.358749968444</v>
          </cell>
          <cell r="AI427">
            <v>0</v>
          </cell>
          <cell r="AJ427">
            <v>140954.01574960558</v>
          </cell>
          <cell r="AL427">
            <v>464168258</v>
          </cell>
          <cell r="AM427" t="str">
            <v>464</v>
          </cell>
          <cell r="AN427" t="str">
            <v>168</v>
          </cell>
          <cell r="AO427" t="str">
            <v>258</v>
          </cell>
          <cell r="AP427">
            <v>1</v>
          </cell>
          <cell r="AQ427">
            <v>14</v>
          </cell>
          <cell r="AR427">
            <v>140954.01574960558</v>
          </cell>
          <cell r="AS427">
            <v>10068</v>
          </cell>
          <cell r="AT427">
            <v>0</v>
          </cell>
          <cell r="AU427">
            <v>10068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17</v>
          </cell>
          <cell r="V428">
            <v>1</v>
          </cell>
          <cell r="W428">
            <v>1</v>
          </cell>
          <cell r="Y428">
            <v>8084.0163750000002</v>
          </cell>
          <cell r="Z428">
            <v>11598.59</v>
          </cell>
          <cell r="AA428">
            <v>56039.565374999998</v>
          </cell>
          <cell r="AB428">
            <v>17187.731625</v>
          </cell>
          <cell r="AC428">
            <v>2442.0388750000002</v>
          </cell>
          <cell r="AD428">
            <v>7928.5280000000002</v>
          </cell>
          <cell r="AE428">
            <v>4397.6399999999994</v>
          </cell>
          <cell r="AF428">
            <v>2911.63</v>
          </cell>
          <cell r="AG428">
            <v>17136.51225</v>
          </cell>
          <cell r="AH428">
            <v>18640.951625000002</v>
          </cell>
          <cell r="AI428">
            <v>0</v>
          </cell>
          <cell r="AJ428">
            <v>146367.20412499999</v>
          </cell>
          <cell r="AL428">
            <v>464168291</v>
          </cell>
          <cell r="AM428" t="str">
            <v>464</v>
          </cell>
          <cell r="AN428" t="str">
            <v>168</v>
          </cell>
          <cell r="AO428" t="str">
            <v>291</v>
          </cell>
          <cell r="AP428">
            <v>1</v>
          </cell>
          <cell r="AQ428">
            <v>17</v>
          </cell>
          <cell r="AR428">
            <v>146367.20412499999</v>
          </cell>
          <cell r="AS428">
            <v>8610</v>
          </cell>
          <cell r="AT428">
            <v>0</v>
          </cell>
          <cell r="AU428">
            <v>8610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4</v>
          </cell>
          <cell r="V429">
            <v>1</v>
          </cell>
          <cell r="W429">
            <v>1</v>
          </cell>
          <cell r="Y429">
            <v>1902.1215</v>
          </cell>
          <cell r="Z429">
            <v>2729.08</v>
          </cell>
          <cell r="AA429">
            <v>17484.549500000001</v>
          </cell>
          <cell r="AB429">
            <v>3128.2945</v>
          </cell>
          <cell r="AC429">
            <v>582.77149999999995</v>
          </cell>
          <cell r="AD429">
            <v>2952.2559999999999</v>
          </cell>
          <cell r="AE429">
            <v>1519.4</v>
          </cell>
          <cell r="AF429">
            <v>2046.64</v>
          </cell>
          <cell r="AG429">
            <v>4089.6170000000002</v>
          </cell>
          <cell r="AH429">
            <v>4074.4144999999999</v>
          </cell>
          <cell r="AI429">
            <v>0</v>
          </cell>
          <cell r="AJ429">
            <v>40509.144500000002</v>
          </cell>
          <cell r="AL429">
            <v>466700096</v>
          </cell>
          <cell r="AM429" t="str">
            <v>466</v>
          </cell>
          <cell r="AN429" t="str">
            <v>700</v>
          </cell>
          <cell r="AO429" t="str">
            <v>096</v>
          </cell>
          <cell r="AP429">
            <v>1</v>
          </cell>
          <cell r="AQ429">
            <v>4</v>
          </cell>
          <cell r="AR429">
            <v>40509.144500000002</v>
          </cell>
          <cell r="AS429">
            <v>10127</v>
          </cell>
          <cell r="AT429">
            <v>0</v>
          </cell>
          <cell r="AU429">
            <v>10127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29</v>
          </cell>
          <cell r="V430">
            <v>1</v>
          </cell>
          <cell r="W430">
            <v>9</v>
          </cell>
          <cell r="Y430">
            <v>13790.380874999999</v>
          </cell>
          <cell r="Z430">
            <v>19785.829999999998</v>
          </cell>
          <cell r="AA430">
            <v>163637.35907426162</v>
          </cell>
          <cell r="AB430">
            <v>22680.135125000001</v>
          </cell>
          <cell r="AC430">
            <v>5170.5901749810673</v>
          </cell>
          <cell r="AD430">
            <v>21403.856000000003</v>
          </cell>
          <cell r="AE430">
            <v>11015.650000000001</v>
          </cell>
          <cell r="AF430">
            <v>14838.140000000001</v>
          </cell>
          <cell r="AG430">
            <v>35322.704049886408</v>
          </cell>
          <cell r="AH430">
            <v>33321.492324924271</v>
          </cell>
          <cell r="AI430">
            <v>0</v>
          </cell>
          <cell r="AJ430">
            <v>340966.13762405334</v>
          </cell>
          <cell r="AL430">
            <v>466700700</v>
          </cell>
          <cell r="AM430" t="str">
            <v>466</v>
          </cell>
          <cell r="AN430" t="str">
            <v>700</v>
          </cell>
          <cell r="AO430" t="str">
            <v>700</v>
          </cell>
          <cell r="AP430">
            <v>1</v>
          </cell>
          <cell r="AQ430">
            <v>29</v>
          </cell>
          <cell r="AR430">
            <v>340966.13762405334</v>
          </cell>
          <cell r="AS430">
            <v>11757</v>
          </cell>
          <cell r="AT430">
            <v>0</v>
          </cell>
          <cell r="AU430">
            <v>11757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44</v>
          </cell>
          <cell r="V431">
            <v>1</v>
          </cell>
          <cell r="W431">
            <v>9</v>
          </cell>
          <cell r="Y431">
            <v>21286.636500000001</v>
          </cell>
          <cell r="Z431">
            <v>30655.64</v>
          </cell>
          <cell r="AA431">
            <v>214068.34109870787</v>
          </cell>
          <cell r="AB431">
            <v>45148.099499999997</v>
          </cell>
          <cell r="AC431">
            <v>8155.5658999668667</v>
          </cell>
          <cell r="AD431">
            <v>20975.016</v>
          </cell>
          <cell r="AE431">
            <v>11645.720000000001</v>
          </cell>
          <cell r="AF431">
            <v>7526.1399999999994</v>
          </cell>
          <cell r="AG431">
            <v>55362.343399801204</v>
          </cell>
          <cell r="AH431">
            <v>55862.717099867477</v>
          </cell>
          <cell r="AI431">
            <v>0</v>
          </cell>
          <cell r="AJ431">
            <v>470686.21949834336</v>
          </cell>
          <cell r="AL431">
            <v>466774089</v>
          </cell>
          <cell r="AM431" t="str">
            <v>466</v>
          </cell>
          <cell r="AN431" t="str">
            <v>774</v>
          </cell>
          <cell r="AO431" t="str">
            <v>089</v>
          </cell>
          <cell r="AP431">
            <v>1</v>
          </cell>
          <cell r="AQ431">
            <v>44</v>
          </cell>
          <cell r="AR431">
            <v>470686.21949834336</v>
          </cell>
          <cell r="AS431">
            <v>10697</v>
          </cell>
          <cell r="AT431">
            <v>0</v>
          </cell>
          <cell r="AU431">
            <v>10697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33</v>
          </cell>
          <cell r="V432">
            <v>1</v>
          </cell>
          <cell r="W432">
            <v>10</v>
          </cell>
          <cell r="Y432">
            <v>15958.362374999999</v>
          </cell>
          <cell r="Z432">
            <v>22980.149999999994</v>
          </cell>
          <cell r="AA432">
            <v>165780.27157395397</v>
          </cell>
          <cell r="AB432">
            <v>34411.469625000005</v>
          </cell>
          <cell r="AC432">
            <v>6199.338674973179</v>
          </cell>
          <cell r="AD432">
            <v>15722.992000000002</v>
          </cell>
          <cell r="AE432">
            <v>8540.9000000000015</v>
          </cell>
          <cell r="AF432">
            <v>5224.1099999999997</v>
          </cell>
          <cell r="AG432">
            <v>41991.703049839074</v>
          </cell>
          <cell r="AH432">
            <v>42286.424824892718</v>
          </cell>
          <cell r="AI432">
            <v>0</v>
          </cell>
          <cell r="AJ432">
            <v>359095.72212365892</v>
          </cell>
          <cell r="AL432">
            <v>466774221</v>
          </cell>
          <cell r="AM432" t="str">
            <v>466</v>
          </cell>
          <cell r="AN432" t="str">
            <v>774</v>
          </cell>
          <cell r="AO432" t="str">
            <v>221</v>
          </cell>
          <cell r="AP432">
            <v>1</v>
          </cell>
          <cell r="AQ432">
            <v>33</v>
          </cell>
          <cell r="AR432">
            <v>359095.72212365892</v>
          </cell>
          <cell r="AS432">
            <v>10882</v>
          </cell>
          <cell r="AT432">
            <v>0</v>
          </cell>
          <cell r="AU432">
            <v>10882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31</v>
          </cell>
          <cell r="V433">
            <v>1</v>
          </cell>
          <cell r="W433">
            <v>9</v>
          </cell>
          <cell r="Y433">
            <v>14741.441624999999</v>
          </cell>
          <cell r="Z433">
            <v>21150.37</v>
          </cell>
          <cell r="AA433">
            <v>142424.25842420009</v>
          </cell>
          <cell r="AB433">
            <v>31514.232375000003</v>
          </cell>
          <cell r="AC433">
            <v>5469.3773249794895</v>
          </cell>
          <cell r="AD433">
            <v>14457.904</v>
          </cell>
          <cell r="AE433">
            <v>7961.59</v>
          </cell>
          <cell r="AF433">
            <v>5062.5599999999995</v>
          </cell>
          <cell r="AG433">
            <v>37338.77094987694</v>
          </cell>
          <cell r="AH433">
            <v>38076.905174917956</v>
          </cell>
          <cell r="AI433">
            <v>0</v>
          </cell>
          <cell r="AJ433">
            <v>318197.40987397445</v>
          </cell>
          <cell r="AL433">
            <v>466774296</v>
          </cell>
          <cell r="AM433" t="str">
            <v>466</v>
          </cell>
          <cell r="AN433" t="str">
            <v>774</v>
          </cell>
          <cell r="AO433" t="str">
            <v>296</v>
          </cell>
          <cell r="AP433">
            <v>1</v>
          </cell>
          <cell r="AQ433">
            <v>31</v>
          </cell>
          <cell r="AR433">
            <v>318197.40987397445</v>
          </cell>
          <cell r="AS433">
            <v>10264</v>
          </cell>
          <cell r="AT433">
            <v>0</v>
          </cell>
          <cell r="AU433">
            <v>10264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43</v>
          </cell>
          <cell r="V434">
            <v>1</v>
          </cell>
          <cell r="W434">
            <v>7</v>
          </cell>
          <cell r="Y434">
            <v>20624.626124999999</v>
          </cell>
          <cell r="Z434">
            <v>29647.03</v>
          </cell>
          <cell r="AA434">
            <v>188201.61152413857</v>
          </cell>
          <cell r="AB434">
            <v>45066.895875000002</v>
          </cell>
          <cell r="AC434">
            <v>7286.5432249779114</v>
          </cell>
          <cell r="AD434">
            <v>20275.532000000003</v>
          </cell>
          <cell r="AE434">
            <v>10825.99</v>
          </cell>
          <cell r="AF434">
            <v>6782.11</v>
          </cell>
          <cell r="AG434">
            <v>49942.770349867475</v>
          </cell>
          <cell r="AH434">
            <v>51866.854274911646</v>
          </cell>
          <cell r="AI434">
            <v>0</v>
          </cell>
          <cell r="AJ434">
            <v>430519.96337389556</v>
          </cell>
          <cell r="AL434">
            <v>466774774</v>
          </cell>
          <cell r="AM434" t="str">
            <v>466</v>
          </cell>
          <cell r="AN434" t="str">
            <v>774</v>
          </cell>
          <cell r="AO434" t="str">
            <v>774</v>
          </cell>
          <cell r="AP434">
            <v>1</v>
          </cell>
          <cell r="AQ434">
            <v>43</v>
          </cell>
          <cell r="AR434">
            <v>430519.96337389556</v>
          </cell>
          <cell r="AS434">
            <v>10012</v>
          </cell>
          <cell r="AT434">
            <v>0</v>
          </cell>
          <cell r="AU434">
            <v>10012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K435">
            <v>0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1195</v>
          </cell>
          <cell r="V435">
            <v>1.0780000000000001</v>
          </cell>
          <cell r="W435">
            <v>10</v>
          </cell>
          <cell r="Y435">
            <v>643751.01498400012</v>
          </cell>
          <cell r="Z435">
            <v>938417.29366000008</v>
          </cell>
          <cell r="AA435">
            <v>7762334.0590875391</v>
          </cell>
          <cell r="AB435">
            <v>1293204.507672</v>
          </cell>
          <cell r="AC435">
            <v>270876.33714542404</v>
          </cell>
          <cell r="AD435">
            <v>683077.34199999995</v>
          </cell>
          <cell r="AE435">
            <v>394130.65230000002</v>
          </cell>
          <cell r="AF435">
            <v>333078.27322000009</v>
          </cell>
          <cell r="AG435">
            <v>1812848.3876805441</v>
          </cell>
          <cell r="AH435">
            <v>1625173.364394895</v>
          </cell>
          <cell r="AI435">
            <v>0</v>
          </cell>
          <cell r="AJ435">
            <v>15756891.232144404</v>
          </cell>
          <cell r="AL435">
            <v>469035035</v>
          </cell>
          <cell r="AM435" t="str">
            <v>469</v>
          </cell>
          <cell r="AN435" t="str">
            <v>035</v>
          </cell>
          <cell r="AO435" t="str">
            <v>035</v>
          </cell>
          <cell r="AP435">
            <v>1</v>
          </cell>
          <cell r="AQ435">
            <v>1195</v>
          </cell>
          <cell r="AR435">
            <v>15756891.232144404</v>
          </cell>
          <cell r="AS435">
            <v>13186</v>
          </cell>
          <cell r="AT435">
            <v>0</v>
          </cell>
          <cell r="AU435">
            <v>13186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</v>
          </cell>
          <cell r="V436">
            <v>1.0780000000000001</v>
          </cell>
          <cell r="W436">
            <v>10</v>
          </cell>
          <cell r="Y436">
            <v>512.62174425000001</v>
          </cell>
          <cell r="Z436">
            <v>735.48706000000004</v>
          </cell>
          <cell r="AA436">
            <v>7066.3783689836691</v>
          </cell>
          <cell r="AB436">
            <v>1189.6847077500001</v>
          </cell>
          <cell r="AC436">
            <v>236.03270844829922</v>
          </cell>
          <cell r="AD436">
            <v>466.38400000000001</v>
          </cell>
          <cell r="AE436">
            <v>245.40670000000003</v>
          </cell>
          <cell r="AF436">
            <v>146.43552000000003</v>
          </cell>
          <cell r="AG436">
            <v>1569.0102966897955</v>
          </cell>
          <cell r="AH436">
            <v>1408.2092249936891</v>
          </cell>
          <cell r="AI436">
            <v>0</v>
          </cell>
          <cell r="AJ436">
            <v>13575.650331115454</v>
          </cell>
          <cell r="AL436">
            <v>469035057</v>
          </cell>
          <cell r="AM436" t="str">
            <v>469</v>
          </cell>
          <cell r="AN436" t="str">
            <v>035</v>
          </cell>
          <cell r="AO436" t="str">
            <v>057</v>
          </cell>
          <cell r="AP436">
            <v>1</v>
          </cell>
          <cell r="AQ436">
            <v>1</v>
          </cell>
          <cell r="AR436">
            <v>13575.650331115454</v>
          </cell>
          <cell r="AS436">
            <v>13576</v>
          </cell>
          <cell r="AT436">
            <v>0</v>
          </cell>
          <cell r="AU436">
            <v>13576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1.0780000000000001</v>
          </cell>
          <cell r="W437">
            <v>1</v>
          </cell>
          <cell r="Y437">
            <v>512.62174425000001</v>
          </cell>
          <cell r="Z437">
            <v>735.48706000000004</v>
          </cell>
          <cell r="AA437">
            <v>4712.0860902500008</v>
          </cell>
          <cell r="AB437">
            <v>843.07536775000005</v>
          </cell>
          <cell r="AC437">
            <v>157.05691924999999</v>
          </cell>
          <cell r="AD437">
            <v>738.06399999999996</v>
          </cell>
          <cell r="AE437">
            <v>409.47830000000005</v>
          </cell>
          <cell r="AF437">
            <v>551.56948000000011</v>
          </cell>
          <cell r="AG437">
            <v>1102.1517815000002</v>
          </cell>
          <cell r="AH437">
            <v>1018.603625</v>
          </cell>
          <cell r="AI437">
            <v>0</v>
          </cell>
          <cell r="AJ437">
            <v>10780.194368</v>
          </cell>
          <cell r="AL437">
            <v>469035093</v>
          </cell>
          <cell r="AM437" t="str">
            <v>469</v>
          </cell>
          <cell r="AN437" t="str">
            <v>035</v>
          </cell>
          <cell r="AO437" t="str">
            <v>093</v>
          </cell>
          <cell r="AP437">
            <v>1</v>
          </cell>
          <cell r="AQ437">
            <v>1</v>
          </cell>
          <cell r="AR437">
            <v>10780.194368</v>
          </cell>
          <cell r="AS437">
            <v>10780</v>
          </cell>
          <cell r="AT437">
            <v>0</v>
          </cell>
          <cell r="AU437">
            <v>10780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</v>
          </cell>
          <cell r="V438">
            <v>1.0780000000000001</v>
          </cell>
          <cell r="W438">
            <v>10</v>
          </cell>
          <cell r="Y438">
            <v>512.62174425000001</v>
          </cell>
          <cell r="Z438">
            <v>735.48706000000004</v>
          </cell>
          <cell r="AA438">
            <v>8058.2677289836702</v>
          </cell>
          <cell r="AB438">
            <v>843.07536775000005</v>
          </cell>
          <cell r="AC438">
            <v>242.8564484482992</v>
          </cell>
          <cell r="AD438">
            <v>738.06399999999996</v>
          </cell>
          <cell r="AE438">
            <v>409.47830000000005</v>
          </cell>
          <cell r="AF438">
            <v>551.56948000000011</v>
          </cell>
          <cell r="AG438">
            <v>1616.9489566897955</v>
          </cell>
          <cell r="AH438">
            <v>1336.9692249936891</v>
          </cell>
          <cell r="AI438">
            <v>0</v>
          </cell>
          <cell r="AJ438">
            <v>15045.338311115454</v>
          </cell>
          <cell r="AL438">
            <v>469035243</v>
          </cell>
          <cell r="AM438" t="str">
            <v>469</v>
          </cell>
          <cell r="AN438" t="str">
            <v>035</v>
          </cell>
          <cell r="AO438" t="str">
            <v>243</v>
          </cell>
          <cell r="AP438">
            <v>1</v>
          </cell>
          <cell r="AQ438">
            <v>1</v>
          </cell>
          <cell r="AR438">
            <v>15045.338311115454</v>
          </cell>
          <cell r="AS438">
            <v>15045</v>
          </cell>
          <cell r="AT438">
            <v>0</v>
          </cell>
          <cell r="AU438">
            <v>15045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1</v>
          </cell>
          <cell r="V439">
            <v>1.0780000000000001</v>
          </cell>
          <cell r="W439">
            <v>1</v>
          </cell>
          <cell r="Y439">
            <v>512.62174425000001</v>
          </cell>
          <cell r="Z439">
            <v>735.48706000000004</v>
          </cell>
          <cell r="AA439">
            <v>3315.5263102500003</v>
          </cell>
          <cell r="AB439">
            <v>947.36108775000002</v>
          </cell>
          <cell r="AC439">
            <v>161.45515925000001</v>
          </cell>
          <cell r="AD439">
            <v>466.38400000000001</v>
          </cell>
          <cell r="AE439">
            <v>326.65555999999998</v>
          </cell>
          <cell r="AF439">
            <v>239.19741999999999</v>
          </cell>
          <cell r="AG439">
            <v>1133.0041415000001</v>
          </cell>
          <cell r="AH439">
            <v>1106.073625</v>
          </cell>
          <cell r="AI439">
            <v>0</v>
          </cell>
          <cell r="AJ439">
            <v>8943.7661079999998</v>
          </cell>
          <cell r="AL439">
            <v>469035244</v>
          </cell>
          <cell r="AM439" t="str">
            <v>469</v>
          </cell>
          <cell r="AN439" t="str">
            <v>035</v>
          </cell>
          <cell r="AO439" t="str">
            <v>244</v>
          </cell>
          <cell r="AP439">
            <v>1</v>
          </cell>
          <cell r="AQ439">
            <v>1</v>
          </cell>
          <cell r="AR439">
            <v>8943.7661079999998</v>
          </cell>
          <cell r="AS439">
            <v>8944</v>
          </cell>
          <cell r="AT439">
            <v>0</v>
          </cell>
          <cell r="AU439">
            <v>8944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1</v>
          </cell>
          <cell r="V440">
            <v>1.0349999999999999</v>
          </cell>
          <cell r="W440">
            <v>1</v>
          </cell>
          <cell r="Y440">
            <v>492.17393812499995</v>
          </cell>
          <cell r="Z440">
            <v>706.14944999999989</v>
          </cell>
          <cell r="AA440">
            <v>3571.8029831249996</v>
          </cell>
          <cell r="AB440">
            <v>1142.2297518749999</v>
          </cell>
          <cell r="AC440">
            <v>144.24057562499999</v>
          </cell>
          <cell r="AD440">
            <v>466.38400000000001</v>
          </cell>
          <cell r="AE440">
            <v>235.61775</v>
          </cell>
          <cell r="AF440">
            <v>140.59439999999998</v>
          </cell>
          <cell r="AG440">
            <v>1012.16194875</v>
          </cell>
          <cell r="AH440">
            <v>1089.843625</v>
          </cell>
          <cell r="AI440">
            <v>0</v>
          </cell>
          <cell r="AJ440">
            <v>9001.1984224999997</v>
          </cell>
          <cell r="AL440">
            <v>470165035</v>
          </cell>
          <cell r="AM440" t="str">
            <v>470</v>
          </cell>
          <cell r="AN440" t="str">
            <v>165</v>
          </cell>
          <cell r="AO440" t="str">
            <v>035</v>
          </cell>
          <cell r="AP440">
            <v>1</v>
          </cell>
          <cell r="AQ440">
            <v>1</v>
          </cell>
          <cell r="AR440">
            <v>9001.1984224999997</v>
          </cell>
          <cell r="AS440">
            <v>9001</v>
          </cell>
          <cell r="AT440">
            <v>0</v>
          </cell>
          <cell r="AU440">
            <v>9001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1</v>
          </cell>
          <cell r="V441">
            <v>1.0349999999999999</v>
          </cell>
          <cell r="W441">
            <v>1</v>
          </cell>
          <cell r="Y441">
            <v>492.17393812499995</v>
          </cell>
          <cell r="Z441">
            <v>706.14944999999989</v>
          </cell>
          <cell r="AA441">
            <v>3183.2743331249999</v>
          </cell>
          <cell r="AB441">
            <v>909.57210187499993</v>
          </cell>
          <cell r="AC441">
            <v>155.01492562499999</v>
          </cell>
          <cell r="AD441">
            <v>466.38400000000001</v>
          </cell>
          <cell r="AE441">
            <v>313.62569999999994</v>
          </cell>
          <cell r="AF441">
            <v>229.65614999999997</v>
          </cell>
          <cell r="AG441">
            <v>1087.81009875</v>
          </cell>
          <cell r="AH441">
            <v>1106.073625</v>
          </cell>
          <cell r="AI441">
            <v>0</v>
          </cell>
          <cell r="AJ441">
            <v>8649.7343225000004</v>
          </cell>
          <cell r="AL441">
            <v>470165048</v>
          </cell>
          <cell r="AM441" t="str">
            <v>470</v>
          </cell>
          <cell r="AN441" t="str">
            <v>165</v>
          </cell>
          <cell r="AO441" t="str">
            <v>048</v>
          </cell>
          <cell r="AP441">
            <v>1</v>
          </cell>
          <cell r="AQ441">
            <v>1</v>
          </cell>
          <cell r="AR441">
            <v>8649.7343225000004</v>
          </cell>
          <cell r="AS441">
            <v>8650</v>
          </cell>
          <cell r="AT441">
            <v>0</v>
          </cell>
          <cell r="AU441">
            <v>8650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4</v>
          </cell>
          <cell r="V442">
            <v>1.0349999999999999</v>
          </cell>
          <cell r="W442">
            <v>5</v>
          </cell>
          <cell r="Y442">
            <v>1968.6957524999998</v>
          </cell>
          <cell r="Z442">
            <v>2824.5977999999996</v>
          </cell>
          <cell r="AA442">
            <v>18854.578543436313</v>
          </cell>
          <cell r="AB442">
            <v>3670.6942574999998</v>
          </cell>
          <cell r="AC442">
            <v>679.07685149836698</v>
          </cell>
          <cell r="AD442">
            <v>2408.8959999999997</v>
          </cell>
          <cell r="AE442">
            <v>1335.5329499999998</v>
          </cell>
          <cell r="AF442">
            <v>1429.3867500000001</v>
          </cell>
          <cell r="AG442">
            <v>4685.7714389902021</v>
          </cell>
          <cell r="AH442">
            <v>4535.490099993689</v>
          </cell>
          <cell r="AI442">
            <v>0</v>
          </cell>
          <cell r="AJ442">
            <v>42392.720443918573</v>
          </cell>
          <cell r="AL442">
            <v>470165057</v>
          </cell>
          <cell r="AM442" t="str">
            <v>470</v>
          </cell>
          <cell r="AN442" t="str">
            <v>165</v>
          </cell>
          <cell r="AO442" t="str">
            <v>057</v>
          </cell>
          <cell r="AP442">
            <v>1</v>
          </cell>
          <cell r="AQ442">
            <v>4</v>
          </cell>
          <cell r="AR442">
            <v>42392.720443918573</v>
          </cell>
          <cell r="AS442">
            <v>10598</v>
          </cell>
          <cell r="AT442">
            <v>0</v>
          </cell>
          <cell r="AU442">
            <v>10598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217</v>
          </cell>
          <cell r="V443">
            <v>1.0349999999999999</v>
          </cell>
          <cell r="W443">
            <v>8</v>
          </cell>
          <cell r="Y443">
            <v>107260.57042312498</v>
          </cell>
          <cell r="Z443">
            <v>154037.35260000001</v>
          </cell>
          <cell r="AA443">
            <v>1049469.3461302212</v>
          </cell>
          <cell r="AB443">
            <v>224717.995906875</v>
          </cell>
          <cell r="AC443">
            <v>38463.810233499265</v>
          </cell>
          <cell r="AD443">
            <v>113713.378</v>
          </cell>
          <cell r="AE443">
            <v>61524.653849999995</v>
          </cell>
          <cell r="AF443">
            <v>50035.926149999992</v>
          </cell>
          <cell r="AG443">
            <v>263359.82691599557</v>
          </cell>
          <cell r="AH443">
            <v>259250.02782451405</v>
          </cell>
          <cell r="AI443">
            <v>0</v>
          </cell>
          <cell r="AJ443">
            <v>2321832.8880342296</v>
          </cell>
          <cell r="AL443">
            <v>470165093</v>
          </cell>
          <cell r="AM443" t="str">
            <v>470</v>
          </cell>
          <cell r="AN443" t="str">
            <v>165</v>
          </cell>
          <cell r="AO443" t="str">
            <v>093</v>
          </cell>
          <cell r="AP443">
            <v>1</v>
          </cell>
          <cell r="AQ443">
            <v>217</v>
          </cell>
          <cell r="AR443">
            <v>2321832.8880342296</v>
          </cell>
          <cell r="AS443">
            <v>10700</v>
          </cell>
          <cell r="AT443">
            <v>0</v>
          </cell>
          <cell r="AU443">
            <v>10700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12</v>
          </cell>
          <cell r="V444">
            <v>1.0349999999999999</v>
          </cell>
          <cell r="W444">
            <v>10</v>
          </cell>
          <cell r="Y444">
            <v>5906.0872574999994</v>
          </cell>
          <cell r="Z444">
            <v>8473.7933999999987</v>
          </cell>
          <cell r="AA444">
            <v>64781.587813117883</v>
          </cell>
          <cell r="AB444">
            <v>11677.649872499998</v>
          </cell>
          <cell r="AC444">
            <v>2283.6787514902021</v>
          </cell>
          <cell r="AD444">
            <v>6683.3279999999995</v>
          </cell>
          <cell r="AE444">
            <v>3691.5448499999998</v>
          </cell>
          <cell r="AF444">
            <v>3510.2128499999999</v>
          </cell>
          <cell r="AG444">
            <v>15522.569198941213</v>
          </cell>
          <cell r="AH444">
            <v>14752.047099962134</v>
          </cell>
          <cell r="AI444">
            <v>0</v>
          </cell>
          <cell r="AJ444">
            <v>137282.49909351143</v>
          </cell>
          <cell r="AL444">
            <v>470165163</v>
          </cell>
          <cell r="AM444" t="str">
            <v>470</v>
          </cell>
          <cell r="AN444" t="str">
            <v>165</v>
          </cell>
          <cell r="AO444" t="str">
            <v>163</v>
          </cell>
          <cell r="AP444">
            <v>1</v>
          </cell>
          <cell r="AQ444">
            <v>12</v>
          </cell>
          <cell r="AR444">
            <v>137282.49909351143</v>
          </cell>
          <cell r="AS444">
            <v>11440</v>
          </cell>
          <cell r="AT444">
            <v>0</v>
          </cell>
          <cell r="AU444">
            <v>11440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739</v>
          </cell>
          <cell r="V445">
            <v>1.0349999999999999</v>
          </cell>
          <cell r="W445">
            <v>6</v>
          </cell>
          <cell r="Y445">
            <v>366019.36352437502</v>
          </cell>
          <cell r="Z445">
            <v>525874.26780000003</v>
          </cell>
          <cell r="AA445">
            <v>3346013.7242728923</v>
          </cell>
          <cell r="AB445">
            <v>756008.91783562512</v>
          </cell>
          <cell r="AC445">
            <v>126168.88984055496</v>
          </cell>
          <cell r="AD445">
            <v>388462.60600000003</v>
          </cell>
          <cell r="AE445">
            <v>213676.52624999997</v>
          </cell>
          <cell r="AF445">
            <v>175492.71629999997</v>
          </cell>
          <cell r="AG445">
            <v>868443.23269832949</v>
          </cell>
          <cell r="AH445">
            <v>863564.62647376314</v>
          </cell>
          <cell r="AI445">
            <v>0</v>
          </cell>
          <cell r="AJ445">
            <v>7629724.8709955402</v>
          </cell>
          <cell r="AL445">
            <v>470165165</v>
          </cell>
          <cell r="AM445" t="str">
            <v>470</v>
          </cell>
          <cell r="AN445" t="str">
            <v>165</v>
          </cell>
          <cell r="AO445" t="str">
            <v>165</v>
          </cell>
          <cell r="AP445">
            <v>1</v>
          </cell>
          <cell r="AQ445">
            <v>739</v>
          </cell>
          <cell r="AR445">
            <v>7629724.8709955402</v>
          </cell>
          <cell r="AS445">
            <v>10324</v>
          </cell>
          <cell r="AT445">
            <v>0</v>
          </cell>
          <cell r="AU445">
            <v>10324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206</v>
          </cell>
          <cell r="V446">
            <v>1.0349999999999999</v>
          </cell>
          <cell r="W446">
            <v>4</v>
          </cell>
          <cell r="Y446">
            <v>101845.35300374999</v>
          </cell>
          <cell r="Z446">
            <v>146267.41094999996</v>
          </cell>
          <cell r="AA446">
            <v>870475.22511745733</v>
          </cell>
          <cell r="AB446">
            <v>211288.26038624998</v>
          </cell>
          <cell r="AC446">
            <v>33514.20319269121</v>
          </cell>
          <cell r="AD446">
            <v>107766.534</v>
          </cell>
          <cell r="AE446">
            <v>59083.347599999994</v>
          </cell>
          <cell r="AF446">
            <v>47940.920549999995</v>
          </cell>
          <cell r="AG446">
            <v>232116.4359761473</v>
          </cell>
          <cell r="AH446">
            <v>234350.33834977279</v>
          </cell>
          <cell r="AI446">
            <v>0</v>
          </cell>
          <cell r="AJ446">
            <v>2044648.0291260688</v>
          </cell>
          <cell r="AL446">
            <v>470165176</v>
          </cell>
          <cell r="AM446" t="str">
            <v>470</v>
          </cell>
          <cell r="AN446" t="str">
            <v>165</v>
          </cell>
          <cell r="AO446" t="str">
            <v>176</v>
          </cell>
          <cell r="AP446">
            <v>1</v>
          </cell>
          <cell r="AQ446">
            <v>206</v>
          </cell>
          <cell r="AR446">
            <v>2044648.0291260688</v>
          </cell>
          <cell r="AS446">
            <v>9925</v>
          </cell>
          <cell r="AT446">
            <v>0</v>
          </cell>
          <cell r="AU446">
            <v>9925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230</v>
          </cell>
          <cell r="V447">
            <v>1.0349999999999999</v>
          </cell>
          <cell r="W447">
            <v>2</v>
          </cell>
          <cell r="Y447">
            <v>113480.16991874999</v>
          </cell>
          <cell r="Z447">
            <v>162904.65299999999</v>
          </cell>
          <cell r="AA447">
            <v>927112.75262653991</v>
          </cell>
          <cell r="AB447">
            <v>225748.56313125</v>
          </cell>
          <cell r="AC447">
            <v>35851.155774718965</v>
          </cell>
          <cell r="AD447">
            <v>127167.64</v>
          </cell>
          <cell r="AE447">
            <v>70268.602949999986</v>
          </cell>
          <cell r="AF447">
            <v>65156.748299999999</v>
          </cell>
          <cell r="AG447">
            <v>249975.0910483138</v>
          </cell>
          <cell r="AH447">
            <v>252782.67014988005</v>
          </cell>
          <cell r="AI447">
            <v>0</v>
          </cell>
          <cell r="AJ447">
            <v>2230448.0468994528</v>
          </cell>
          <cell r="AL447">
            <v>470165178</v>
          </cell>
          <cell r="AM447" t="str">
            <v>470</v>
          </cell>
          <cell r="AN447" t="str">
            <v>165</v>
          </cell>
          <cell r="AO447" t="str">
            <v>178</v>
          </cell>
          <cell r="AP447">
            <v>1</v>
          </cell>
          <cell r="AQ447">
            <v>230</v>
          </cell>
          <cell r="AR447">
            <v>2230448.0468994528</v>
          </cell>
          <cell r="AS447">
            <v>9698</v>
          </cell>
          <cell r="AT447">
            <v>0</v>
          </cell>
          <cell r="AU447">
            <v>9698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7</v>
          </cell>
          <cell r="V448">
            <v>1.0349999999999999</v>
          </cell>
          <cell r="W448">
            <v>1</v>
          </cell>
          <cell r="Y448">
            <v>3445.2175668749992</v>
          </cell>
          <cell r="Z448">
            <v>4943.0461499999992</v>
          </cell>
          <cell r="AA448">
            <v>28987.184581874997</v>
          </cell>
          <cell r="AB448">
            <v>5866.3752131250003</v>
          </cell>
          <cell r="AC448">
            <v>1063.9904793749999</v>
          </cell>
          <cell r="AD448">
            <v>4623.0879999999997</v>
          </cell>
          <cell r="AE448">
            <v>2592.9751499999998</v>
          </cell>
          <cell r="AF448">
            <v>3107.1527999999998</v>
          </cell>
          <cell r="AG448">
            <v>7466.5621912500001</v>
          </cell>
          <cell r="AH448">
            <v>7305.1653750000005</v>
          </cell>
          <cell r="AI448">
            <v>0</v>
          </cell>
          <cell r="AJ448">
            <v>69400.757507499991</v>
          </cell>
          <cell r="AL448">
            <v>470165229</v>
          </cell>
          <cell r="AM448" t="str">
            <v>470</v>
          </cell>
          <cell r="AN448" t="str">
            <v>165</v>
          </cell>
          <cell r="AO448" t="str">
            <v>229</v>
          </cell>
          <cell r="AP448">
            <v>1</v>
          </cell>
          <cell r="AQ448">
            <v>7</v>
          </cell>
          <cell r="AR448">
            <v>69400.757507499991</v>
          </cell>
          <cell r="AS448">
            <v>9914</v>
          </cell>
          <cell r="AT448">
            <v>0</v>
          </cell>
          <cell r="AU448">
            <v>9914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1.0349999999999999</v>
          </cell>
          <cell r="W449">
            <v>1</v>
          </cell>
          <cell r="Y449">
            <v>492.17393812499995</v>
          </cell>
          <cell r="Z449">
            <v>706.14944999999989</v>
          </cell>
          <cell r="AA449">
            <v>4524.1271831249996</v>
          </cell>
          <cell r="AB449">
            <v>809.44620187499993</v>
          </cell>
          <cell r="AC449">
            <v>150.79212562499998</v>
          </cell>
          <cell r="AD449">
            <v>738.06399999999996</v>
          </cell>
          <cell r="AE449">
            <v>393.14474999999999</v>
          </cell>
          <cell r="AF449">
            <v>529.56809999999996</v>
          </cell>
          <cell r="AG449">
            <v>1058.18839875</v>
          </cell>
          <cell r="AH449">
            <v>1018.603625</v>
          </cell>
          <cell r="AI449">
            <v>0</v>
          </cell>
          <cell r="AJ449">
            <v>10420.257772500001</v>
          </cell>
          <cell r="AL449">
            <v>470165246</v>
          </cell>
          <cell r="AM449" t="str">
            <v>470</v>
          </cell>
          <cell r="AN449" t="str">
            <v>165</v>
          </cell>
          <cell r="AO449" t="str">
            <v>246</v>
          </cell>
          <cell r="AP449">
            <v>1</v>
          </cell>
          <cell r="AQ449">
            <v>1</v>
          </cell>
          <cell r="AR449">
            <v>10420.257772500001</v>
          </cell>
          <cell r="AS449">
            <v>10420</v>
          </cell>
          <cell r="AT449">
            <v>0</v>
          </cell>
          <cell r="AU449">
            <v>10420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14</v>
          </cell>
          <cell r="V450">
            <v>1.0349999999999999</v>
          </cell>
          <cell r="W450">
            <v>5</v>
          </cell>
          <cell r="Y450">
            <v>6890.4351337499984</v>
          </cell>
          <cell r="Z450">
            <v>9886.0922999999984</v>
          </cell>
          <cell r="AA450">
            <v>61414.247346558936</v>
          </cell>
          <cell r="AB450">
            <v>13729.451726249998</v>
          </cell>
          <cell r="AC450">
            <v>2323.3415557451012</v>
          </cell>
          <cell r="AD450">
            <v>7616.0960000000005</v>
          </cell>
          <cell r="AE450">
            <v>4240.7883000000002</v>
          </cell>
          <cell r="AF450">
            <v>3786.7544999999996</v>
          </cell>
          <cell r="AG450">
            <v>16065.233464470606</v>
          </cell>
          <cell r="AH450">
            <v>15944.787549981067</v>
          </cell>
          <cell r="AI450">
            <v>0</v>
          </cell>
          <cell r="AJ450">
            <v>141897.2278767557</v>
          </cell>
          <cell r="AL450">
            <v>470165248</v>
          </cell>
          <cell r="AM450" t="str">
            <v>470</v>
          </cell>
          <cell r="AN450" t="str">
            <v>165</v>
          </cell>
          <cell r="AO450" t="str">
            <v>248</v>
          </cell>
          <cell r="AP450">
            <v>1</v>
          </cell>
          <cell r="AQ450">
            <v>14</v>
          </cell>
          <cell r="AR450">
            <v>141897.2278767557</v>
          </cell>
          <cell r="AS450">
            <v>10136</v>
          </cell>
          <cell r="AT450">
            <v>0</v>
          </cell>
          <cell r="AU450">
            <v>10136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31</v>
          </cell>
          <cell r="V451">
            <v>1.0349999999999999</v>
          </cell>
          <cell r="W451">
            <v>3</v>
          </cell>
          <cell r="Y451">
            <v>15257.392081874998</v>
          </cell>
          <cell r="Z451">
            <v>21890.632949999996</v>
          </cell>
          <cell r="AA451">
            <v>133673.95222062024</v>
          </cell>
          <cell r="AB451">
            <v>29354.206708125002</v>
          </cell>
          <cell r="AC451">
            <v>4934.1293403684676</v>
          </cell>
          <cell r="AD451">
            <v>18261.423999999999</v>
          </cell>
          <cell r="AE451">
            <v>9977.5759500000004</v>
          </cell>
          <cell r="AF451">
            <v>10291.57425</v>
          </cell>
          <cell r="AG451">
            <v>34313.225987210804</v>
          </cell>
          <cell r="AH451">
            <v>34068.994774974759</v>
          </cell>
          <cell r="AI451">
            <v>0</v>
          </cell>
          <cell r="AJ451">
            <v>312023.1082631743</v>
          </cell>
          <cell r="AL451">
            <v>470165262</v>
          </cell>
          <cell r="AM451" t="str">
            <v>470</v>
          </cell>
          <cell r="AN451" t="str">
            <v>165</v>
          </cell>
          <cell r="AO451" t="str">
            <v>262</v>
          </cell>
          <cell r="AP451">
            <v>1</v>
          </cell>
          <cell r="AQ451">
            <v>31</v>
          </cell>
          <cell r="AR451">
            <v>312023.1082631743</v>
          </cell>
          <cell r="AS451">
            <v>10065</v>
          </cell>
          <cell r="AT451">
            <v>0</v>
          </cell>
          <cell r="AU451">
            <v>10065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1</v>
          </cell>
          <cell r="V452">
            <v>1.0349999999999999</v>
          </cell>
          <cell r="W452">
            <v>1</v>
          </cell>
          <cell r="Y452">
            <v>492.17393812499995</v>
          </cell>
          <cell r="Z452">
            <v>706.14944999999989</v>
          </cell>
          <cell r="AA452">
            <v>3571.8029831249996</v>
          </cell>
          <cell r="AB452">
            <v>1142.2297518749999</v>
          </cell>
          <cell r="AC452">
            <v>144.24057562499999</v>
          </cell>
          <cell r="AD452">
            <v>466.38400000000001</v>
          </cell>
          <cell r="AE452">
            <v>235.61775</v>
          </cell>
          <cell r="AF452">
            <v>140.59439999999998</v>
          </cell>
          <cell r="AG452">
            <v>1012.16194875</v>
          </cell>
          <cell r="AH452">
            <v>1089.843625</v>
          </cell>
          <cell r="AI452">
            <v>0</v>
          </cell>
          <cell r="AJ452">
            <v>9001.1984224999997</v>
          </cell>
          <cell r="AL452">
            <v>470165274</v>
          </cell>
          <cell r="AM452" t="str">
            <v>470</v>
          </cell>
          <cell r="AN452" t="str">
            <v>165</v>
          </cell>
          <cell r="AO452" t="str">
            <v>274</v>
          </cell>
          <cell r="AP452">
            <v>1</v>
          </cell>
          <cell r="AQ452">
            <v>1</v>
          </cell>
          <cell r="AR452">
            <v>9001.1984224999997</v>
          </cell>
          <cell r="AS452">
            <v>9001</v>
          </cell>
          <cell r="AT452">
            <v>0</v>
          </cell>
          <cell r="AU452">
            <v>9001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59</v>
          </cell>
          <cell r="V453">
            <v>1.0349999999999999</v>
          </cell>
          <cell r="W453">
            <v>1</v>
          </cell>
          <cell r="Y453">
            <v>29038.262349374992</v>
          </cell>
          <cell r="Z453">
            <v>41662.817549999992</v>
          </cell>
          <cell r="AA453">
            <v>227959.75283718394</v>
          </cell>
          <cell r="AB453">
            <v>58909.937360625001</v>
          </cell>
          <cell r="AC453">
            <v>8994.7542588700999</v>
          </cell>
          <cell r="AD453">
            <v>31591.856</v>
          </cell>
          <cell r="AE453">
            <v>17434.4715</v>
          </cell>
          <cell r="AF453">
            <v>15231.329099999999</v>
          </cell>
          <cell r="AG453">
            <v>62891.325758220599</v>
          </cell>
          <cell r="AH453">
            <v>64344.120674981066</v>
          </cell>
          <cell r="AI453">
            <v>0</v>
          </cell>
          <cell r="AJ453">
            <v>558058.62738925568</v>
          </cell>
          <cell r="AL453">
            <v>470165284</v>
          </cell>
          <cell r="AM453" t="str">
            <v>470</v>
          </cell>
          <cell r="AN453" t="str">
            <v>165</v>
          </cell>
          <cell r="AO453" t="str">
            <v>284</v>
          </cell>
          <cell r="AP453">
            <v>1</v>
          </cell>
          <cell r="AQ453">
            <v>59</v>
          </cell>
          <cell r="AR453">
            <v>558058.62738925568</v>
          </cell>
          <cell r="AS453">
            <v>9459</v>
          </cell>
          <cell r="AT453">
            <v>0</v>
          </cell>
          <cell r="AU453">
            <v>9459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40</v>
          </cell>
          <cell r="V454">
            <v>1.0349999999999999</v>
          </cell>
          <cell r="W454">
            <v>2</v>
          </cell>
          <cell r="Y454">
            <v>19778.461874999997</v>
          </cell>
          <cell r="Z454">
            <v>28406.102849999996</v>
          </cell>
          <cell r="AA454">
            <v>159155.32761874524</v>
          </cell>
          <cell r="AB454">
            <v>40627.812374999994</v>
          </cell>
          <cell r="AC454">
            <v>6289.2712709934676</v>
          </cell>
          <cell r="AD454">
            <v>20939.310000000001</v>
          </cell>
          <cell r="AE454">
            <v>11611.633949999999</v>
          </cell>
          <cell r="AF454">
            <v>9644.4094499999992</v>
          </cell>
          <cell r="AG454">
            <v>43779.396275960811</v>
          </cell>
          <cell r="AH454">
            <v>44616.447399974757</v>
          </cell>
          <cell r="AI454">
            <v>0</v>
          </cell>
          <cell r="AJ454">
            <v>384848.1730656742</v>
          </cell>
          <cell r="AL454">
            <v>470165305</v>
          </cell>
          <cell r="AM454" t="str">
            <v>470</v>
          </cell>
          <cell r="AN454" t="str">
            <v>165</v>
          </cell>
          <cell r="AO454" t="str">
            <v>305</v>
          </cell>
          <cell r="AP454">
            <v>1</v>
          </cell>
          <cell r="AQ454">
            <v>40</v>
          </cell>
          <cell r="AR454">
            <v>384848.1730656742</v>
          </cell>
          <cell r="AS454">
            <v>9621</v>
          </cell>
          <cell r="AT454">
            <v>0</v>
          </cell>
          <cell r="AU454">
            <v>9621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</v>
          </cell>
          <cell r="V455">
            <v>1.0349999999999999</v>
          </cell>
          <cell r="W455">
            <v>10</v>
          </cell>
          <cell r="Y455">
            <v>492.17393812499995</v>
          </cell>
          <cell r="Z455">
            <v>706.14944999999989</v>
          </cell>
          <cell r="AA455">
            <v>7736.8340440613147</v>
          </cell>
          <cell r="AB455">
            <v>809.44620187499993</v>
          </cell>
          <cell r="AC455">
            <v>233.16922462336703</v>
          </cell>
          <cell r="AD455">
            <v>738.06399999999996</v>
          </cell>
          <cell r="AE455">
            <v>393.14474999999999</v>
          </cell>
          <cell r="AF455">
            <v>529.56809999999996</v>
          </cell>
          <cell r="AG455">
            <v>1552.4509927402023</v>
          </cell>
          <cell r="AH455">
            <v>1336.9692249936891</v>
          </cell>
          <cell r="AI455">
            <v>0</v>
          </cell>
          <cell r="AJ455">
            <v>14527.969926418573</v>
          </cell>
          <cell r="AL455">
            <v>470165314</v>
          </cell>
          <cell r="AM455" t="str">
            <v>470</v>
          </cell>
          <cell r="AN455" t="str">
            <v>165</v>
          </cell>
          <cell r="AO455" t="str">
            <v>314</v>
          </cell>
          <cell r="AP455">
            <v>1</v>
          </cell>
          <cell r="AQ455">
            <v>1</v>
          </cell>
          <cell r="AR455">
            <v>14527.969926418573</v>
          </cell>
          <cell r="AS455">
            <v>14528</v>
          </cell>
          <cell r="AT455">
            <v>0</v>
          </cell>
          <cell r="AU455">
            <v>14528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4</v>
          </cell>
          <cell r="V456">
            <v>1.0349999999999999</v>
          </cell>
          <cell r="W456">
            <v>1</v>
          </cell>
          <cell r="Y456">
            <v>1968.6957524999998</v>
          </cell>
          <cell r="Z456">
            <v>2824.5977999999996</v>
          </cell>
          <cell r="AA456">
            <v>14851.048882499999</v>
          </cell>
          <cell r="AB456">
            <v>4003.4778074999995</v>
          </cell>
          <cell r="AC456">
            <v>594.26750249999986</v>
          </cell>
          <cell r="AD456">
            <v>2137.2159999999999</v>
          </cell>
          <cell r="AE456">
            <v>1178.00595</v>
          </cell>
          <cell r="AF456">
            <v>993.55859999999996</v>
          </cell>
          <cell r="AG456">
            <v>4170.3223950000001</v>
          </cell>
          <cell r="AH456">
            <v>4304.3244999999997</v>
          </cell>
          <cell r="AI456">
            <v>0</v>
          </cell>
          <cell r="AJ456">
            <v>37025.515189999998</v>
          </cell>
          <cell r="AL456">
            <v>470165342</v>
          </cell>
          <cell r="AM456" t="str">
            <v>470</v>
          </cell>
          <cell r="AN456" t="str">
            <v>165</v>
          </cell>
          <cell r="AO456" t="str">
            <v>342</v>
          </cell>
          <cell r="AP456">
            <v>1</v>
          </cell>
          <cell r="AQ456">
            <v>4</v>
          </cell>
          <cell r="AR456">
            <v>37025.515189999998</v>
          </cell>
          <cell r="AS456">
            <v>9256</v>
          </cell>
          <cell r="AT456">
            <v>0</v>
          </cell>
          <cell r="AU456">
            <v>9256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1</v>
          </cell>
          <cell r="V457">
            <v>1.0349999999999999</v>
          </cell>
          <cell r="W457">
            <v>1</v>
          </cell>
          <cell r="Y457">
            <v>492.17393812499995</v>
          </cell>
          <cell r="Z457">
            <v>706.14944999999989</v>
          </cell>
          <cell r="AA457">
            <v>3571.8029831249996</v>
          </cell>
          <cell r="AB457">
            <v>1142.2297518749999</v>
          </cell>
          <cell r="AC457">
            <v>144.24057562499999</v>
          </cell>
          <cell r="AD457">
            <v>466.38400000000001</v>
          </cell>
          <cell r="AE457">
            <v>235.61775</v>
          </cell>
          <cell r="AF457">
            <v>140.59439999999998</v>
          </cell>
          <cell r="AG457">
            <v>1012.16194875</v>
          </cell>
          <cell r="AH457">
            <v>1089.843625</v>
          </cell>
          <cell r="AI457">
            <v>0</v>
          </cell>
          <cell r="AJ457">
            <v>9001.1984224999997</v>
          </cell>
          <cell r="AL457">
            <v>470165344</v>
          </cell>
          <cell r="AM457" t="str">
            <v>470</v>
          </cell>
          <cell r="AN457" t="str">
            <v>165</v>
          </cell>
          <cell r="AO457" t="str">
            <v>344</v>
          </cell>
          <cell r="AP457">
            <v>1</v>
          </cell>
          <cell r="AQ457">
            <v>1</v>
          </cell>
          <cell r="AR457">
            <v>9001.1984224999997</v>
          </cell>
          <cell r="AS457">
            <v>9001</v>
          </cell>
          <cell r="AT457">
            <v>0</v>
          </cell>
          <cell r="AU457">
            <v>9001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2</v>
          </cell>
          <cell r="V458">
            <v>1.0349999999999999</v>
          </cell>
          <cell r="W458">
            <v>10</v>
          </cell>
          <cell r="Y458">
            <v>984.3478762499999</v>
          </cell>
          <cell r="Z458">
            <v>1412.2988999999998</v>
          </cell>
          <cell r="AA458">
            <v>12260.961227186315</v>
          </cell>
          <cell r="AB458">
            <v>1618.8924037499999</v>
          </cell>
          <cell r="AC458">
            <v>383.96135024836701</v>
          </cell>
          <cell r="AD458">
            <v>1476.1279999999999</v>
          </cell>
          <cell r="AE458">
            <v>786.28949999999998</v>
          </cell>
          <cell r="AF458">
            <v>1059.1361999999999</v>
          </cell>
          <cell r="AG458">
            <v>2610.6393914902023</v>
          </cell>
          <cell r="AH458">
            <v>2355.572849993689</v>
          </cell>
          <cell r="AI458">
            <v>0</v>
          </cell>
          <cell r="AJ458">
            <v>24948.227698918574</v>
          </cell>
          <cell r="AL458">
            <v>470165347</v>
          </cell>
          <cell r="AM458" t="str">
            <v>470</v>
          </cell>
          <cell r="AN458" t="str">
            <v>165</v>
          </cell>
          <cell r="AO458" t="str">
            <v>347</v>
          </cell>
          <cell r="AP458">
            <v>1</v>
          </cell>
          <cell r="AQ458">
            <v>2</v>
          </cell>
          <cell r="AR458">
            <v>24948.227698918574</v>
          </cell>
          <cell r="AS458">
            <v>12474</v>
          </cell>
          <cell r="AT458">
            <v>0</v>
          </cell>
          <cell r="AU458">
            <v>12474</v>
          </cell>
        </row>
        <row r="459">
          <cell r="B459">
            <v>474097017</v>
          </cell>
          <cell r="C459" t="str">
            <v>NORTH CENTRAL CHARTER ESSENTIAL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1</v>
          </cell>
          <cell r="V459">
            <v>1</v>
          </cell>
          <cell r="W459">
            <v>1</v>
          </cell>
          <cell r="Y459">
            <v>475.53037499999999</v>
          </cell>
          <cell r="Z459">
            <v>682.27</v>
          </cell>
          <cell r="AA459">
            <v>4371.1373750000002</v>
          </cell>
          <cell r="AB459">
            <v>782.07362499999999</v>
          </cell>
          <cell r="AC459">
            <v>145.69287499999999</v>
          </cell>
          <cell r="AD459">
            <v>738.06399999999996</v>
          </cell>
          <cell r="AE459">
            <v>379.85</v>
          </cell>
          <cell r="AF459">
            <v>511.66</v>
          </cell>
          <cell r="AG459">
            <v>1022.40425</v>
          </cell>
          <cell r="AH459">
            <v>1018.603625</v>
          </cell>
          <cell r="AI459">
            <v>0</v>
          </cell>
          <cell r="AJ459">
            <v>10127.286125000001</v>
          </cell>
          <cell r="AL459">
            <v>474097017</v>
          </cell>
          <cell r="AM459" t="str">
            <v>474</v>
          </cell>
          <cell r="AN459" t="str">
            <v>097</v>
          </cell>
          <cell r="AO459" t="str">
            <v>017</v>
          </cell>
          <cell r="AP459">
            <v>1</v>
          </cell>
          <cell r="AQ459">
            <v>1</v>
          </cell>
          <cell r="AR459">
            <v>10127.286125000001</v>
          </cell>
          <cell r="AS459">
            <v>10127</v>
          </cell>
          <cell r="AT459">
            <v>0</v>
          </cell>
          <cell r="AU459">
            <v>10127</v>
          </cell>
        </row>
        <row r="460">
          <cell r="B460">
            <v>474097057</v>
          </cell>
          <cell r="C460" t="str">
            <v>NORTH CENTRAL CHARTER ESSENTIAL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</v>
          </cell>
          <cell r="V460">
            <v>1</v>
          </cell>
          <cell r="W460">
            <v>10</v>
          </cell>
          <cell r="Y460">
            <v>475.53037499999999</v>
          </cell>
          <cell r="Z460">
            <v>682.27</v>
          </cell>
          <cell r="AA460">
            <v>7475.201974938469</v>
          </cell>
          <cell r="AB460">
            <v>782.07362499999999</v>
          </cell>
          <cell r="AC460">
            <v>225.28427499842226</v>
          </cell>
          <cell r="AD460">
            <v>738.06399999999996</v>
          </cell>
          <cell r="AE460">
            <v>379.85</v>
          </cell>
          <cell r="AF460">
            <v>511.66</v>
          </cell>
          <cell r="AG460">
            <v>1499.9526499905337</v>
          </cell>
          <cell r="AH460">
            <v>1336.9692249936891</v>
          </cell>
          <cell r="AI460">
            <v>0</v>
          </cell>
          <cell r="AJ460">
            <v>14106.856124921116</v>
          </cell>
          <cell r="AL460">
            <v>474097057</v>
          </cell>
          <cell r="AM460" t="str">
            <v>474</v>
          </cell>
          <cell r="AN460" t="str">
            <v>097</v>
          </cell>
          <cell r="AO460" t="str">
            <v>057</v>
          </cell>
          <cell r="AP460">
            <v>1</v>
          </cell>
          <cell r="AQ460">
            <v>1</v>
          </cell>
          <cell r="AR460">
            <v>14106.856124921116</v>
          </cell>
          <cell r="AS460">
            <v>14107</v>
          </cell>
          <cell r="AT460">
            <v>0</v>
          </cell>
          <cell r="AU460">
            <v>14107</v>
          </cell>
        </row>
        <row r="461">
          <cell r="B461">
            <v>474097064</v>
          </cell>
          <cell r="C461" t="str">
            <v>NORTH CENTRAL CHARTER ESSENTIAL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1</v>
          </cell>
          <cell r="V461">
            <v>1</v>
          </cell>
          <cell r="W461">
            <v>1</v>
          </cell>
          <cell r="Y461">
            <v>475.53037499999999</v>
          </cell>
          <cell r="Z461">
            <v>682.27</v>
          </cell>
          <cell r="AA461">
            <v>3075.627375</v>
          </cell>
          <cell r="AB461">
            <v>878.813625</v>
          </cell>
          <cell r="AC461">
            <v>149.772875</v>
          </cell>
          <cell r="AD461">
            <v>466.38400000000001</v>
          </cell>
          <cell r="AE461">
            <v>303.02</v>
          </cell>
          <cell r="AF461">
            <v>221.89</v>
          </cell>
          <cell r="AG461">
            <v>1051.0242499999999</v>
          </cell>
          <cell r="AH461">
            <v>1106.073625</v>
          </cell>
          <cell r="AI461">
            <v>0</v>
          </cell>
          <cell r="AJ461">
            <v>8410.4061249999977</v>
          </cell>
          <cell r="AL461">
            <v>474097064</v>
          </cell>
          <cell r="AM461" t="str">
            <v>474</v>
          </cell>
          <cell r="AN461" t="str">
            <v>097</v>
          </cell>
          <cell r="AO461" t="str">
            <v>064</v>
          </cell>
          <cell r="AP461">
            <v>1</v>
          </cell>
          <cell r="AQ461">
            <v>1</v>
          </cell>
          <cell r="AR461">
            <v>8410.4061249999977</v>
          </cell>
          <cell r="AS461">
            <v>8410</v>
          </cell>
          <cell r="AT461">
            <v>0</v>
          </cell>
          <cell r="AU461">
            <v>8410</v>
          </cell>
        </row>
        <row r="462">
          <cell r="B462">
            <v>474097097</v>
          </cell>
          <cell r="C462" t="str">
            <v>NORTH CENTRAL CHARTER ESSENTIAL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195</v>
          </cell>
          <cell r="V462">
            <v>1</v>
          </cell>
          <cell r="W462">
            <v>10</v>
          </cell>
          <cell r="Y462">
            <v>92914.903124999997</v>
          </cell>
          <cell r="Z462">
            <v>133368.99</v>
          </cell>
          <cell r="AA462">
            <v>1074864.2357184778</v>
          </cell>
          <cell r="AB462">
            <v>160956.856875</v>
          </cell>
          <cell r="AC462">
            <v>37282.759024832761</v>
          </cell>
          <cell r="AD462">
            <v>121334.46000000002</v>
          </cell>
          <cell r="AE462">
            <v>67756.89</v>
          </cell>
          <cell r="AF462">
            <v>75479.64</v>
          </cell>
          <cell r="AG462">
            <v>252952.49914899655</v>
          </cell>
          <cell r="AH462">
            <v>240234.78047433103</v>
          </cell>
          <cell r="AI462">
            <v>0</v>
          </cell>
          <cell r="AJ462">
            <v>2257146.0143666379</v>
          </cell>
          <cell r="AL462">
            <v>474097097</v>
          </cell>
          <cell r="AM462" t="str">
            <v>474</v>
          </cell>
          <cell r="AN462" t="str">
            <v>097</v>
          </cell>
          <cell r="AO462" t="str">
            <v>097</v>
          </cell>
          <cell r="AP462">
            <v>1</v>
          </cell>
          <cell r="AQ462">
            <v>195</v>
          </cell>
          <cell r="AR462">
            <v>2257146.0143666379</v>
          </cell>
          <cell r="AS462">
            <v>11575</v>
          </cell>
          <cell r="AT462">
            <v>0</v>
          </cell>
          <cell r="AU462">
            <v>11575</v>
          </cell>
        </row>
        <row r="463">
          <cell r="B463">
            <v>474097103</v>
          </cell>
          <cell r="C463" t="str">
            <v>NORTH CENTRAL CHARTER ESSENTIAL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20</v>
          </cell>
          <cell r="V463">
            <v>1</v>
          </cell>
          <cell r="W463">
            <v>8</v>
          </cell>
          <cell r="Y463">
            <v>9510.6075000000001</v>
          </cell>
          <cell r="Z463">
            <v>13645.4</v>
          </cell>
          <cell r="AA463">
            <v>95759.299699569296</v>
          </cell>
          <cell r="AB463">
            <v>16608.872500000001</v>
          </cell>
          <cell r="AC463">
            <v>3500.5972999889564</v>
          </cell>
          <cell r="AD463">
            <v>12044.48</v>
          </cell>
          <cell r="AE463">
            <v>6828.7</v>
          </cell>
          <cell r="AF463">
            <v>7335.5</v>
          </cell>
          <cell r="AG463">
            <v>24009.923799933735</v>
          </cell>
          <cell r="AH463">
            <v>23430.531699955827</v>
          </cell>
          <cell r="AI463">
            <v>0</v>
          </cell>
          <cell r="AJ463">
            <v>212673.91249944782</v>
          </cell>
          <cell r="AL463">
            <v>474097103</v>
          </cell>
          <cell r="AM463" t="str">
            <v>474</v>
          </cell>
          <cell r="AN463" t="str">
            <v>097</v>
          </cell>
          <cell r="AO463" t="str">
            <v>103</v>
          </cell>
          <cell r="AP463">
            <v>1</v>
          </cell>
          <cell r="AQ463">
            <v>20</v>
          </cell>
          <cell r="AR463">
            <v>212673.91249944782</v>
          </cell>
          <cell r="AS463">
            <v>10634</v>
          </cell>
          <cell r="AT463">
            <v>0</v>
          </cell>
          <cell r="AU463">
            <v>10634</v>
          </cell>
        </row>
        <row r="464">
          <cell r="B464">
            <v>474097153</v>
          </cell>
          <cell r="C464" t="str">
            <v>NORTH CENTRAL CHARTER ESSENTIAL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34</v>
          </cell>
          <cell r="V464">
            <v>1</v>
          </cell>
          <cell r="W464">
            <v>6</v>
          </cell>
          <cell r="Y464">
            <v>16330.382750000001</v>
          </cell>
          <cell r="Z464">
            <v>23481.289999999997</v>
          </cell>
          <cell r="AA464">
            <v>162262.94674938466</v>
          </cell>
          <cell r="AB464">
            <v>28228.973249999999</v>
          </cell>
          <cell r="AC464">
            <v>5855.7617499842227</v>
          </cell>
          <cell r="AD464">
            <v>21493.585999999999</v>
          </cell>
          <cell r="AE464">
            <v>11961.039999999999</v>
          </cell>
          <cell r="AF464">
            <v>13380.25</v>
          </cell>
          <cell r="AG464">
            <v>40232.95849990534</v>
          </cell>
          <cell r="AH464">
            <v>39359.21924993689</v>
          </cell>
          <cell r="AI464">
            <v>0</v>
          </cell>
          <cell r="AJ464">
            <v>362586.40824921115</v>
          </cell>
          <cell r="AL464">
            <v>474097153</v>
          </cell>
          <cell r="AM464" t="str">
            <v>474</v>
          </cell>
          <cell r="AN464" t="str">
            <v>097</v>
          </cell>
          <cell r="AO464" t="str">
            <v>153</v>
          </cell>
          <cell r="AP464">
            <v>1</v>
          </cell>
          <cell r="AQ464">
            <v>34</v>
          </cell>
          <cell r="AR464">
            <v>362586.40824921115</v>
          </cell>
          <cell r="AS464">
            <v>10664</v>
          </cell>
          <cell r="AT464">
            <v>0</v>
          </cell>
          <cell r="AU464">
            <v>10664</v>
          </cell>
        </row>
        <row r="465">
          <cell r="B465">
            <v>474097162</v>
          </cell>
          <cell r="C465" t="str">
            <v>NORTH CENTRAL CHARTER ESSENTIAL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15</v>
          </cell>
          <cell r="V465">
            <v>1</v>
          </cell>
          <cell r="W465">
            <v>3</v>
          </cell>
          <cell r="Y465">
            <v>7132.9556249999996</v>
          </cell>
          <cell r="Z465">
            <v>10234.049999999999</v>
          </cell>
          <cell r="AA465">
            <v>62269.819824876933</v>
          </cell>
          <cell r="AB465">
            <v>12408.284374999999</v>
          </cell>
          <cell r="AC465">
            <v>2361.9359249968447</v>
          </cell>
          <cell r="AD465">
            <v>9169.2000000000007</v>
          </cell>
          <cell r="AE465">
            <v>5159.9400000000005</v>
          </cell>
          <cell r="AF465">
            <v>5646.51</v>
          </cell>
          <cell r="AG465">
            <v>16424.300549981068</v>
          </cell>
          <cell r="AH465">
            <v>16483.275574987376</v>
          </cell>
          <cell r="AI465">
            <v>0</v>
          </cell>
          <cell r="AJ465">
            <v>147290.2718748422</v>
          </cell>
          <cell r="AL465">
            <v>474097162</v>
          </cell>
          <cell r="AM465" t="str">
            <v>474</v>
          </cell>
          <cell r="AN465" t="str">
            <v>097</v>
          </cell>
          <cell r="AO465" t="str">
            <v>162</v>
          </cell>
          <cell r="AP465">
            <v>1</v>
          </cell>
          <cell r="AQ465">
            <v>15</v>
          </cell>
          <cell r="AR465">
            <v>147290.2718748422</v>
          </cell>
          <cell r="AS465">
            <v>9819</v>
          </cell>
          <cell r="AT465">
            <v>0</v>
          </cell>
          <cell r="AU465">
            <v>9819</v>
          </cell>
        </row>
        <row r="466">
          <cell r="B466">
            <v>474097343</v>
          </cell>
          <cell r="C466" t="str">
            <v>NORTH CENTRAL CHARTER ESSENTIAL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30</v>
          </cell>
          <cell r="V466">
            <v>1</v>
          </cell>
          <cell r="W466">
            <v>6</v>
          </cell>
          <cell r="Y466">
            <v>14265.911249999999</v>
          </cell>
          <cell r="Z466">
            <v>20468.099999999999</v>
          </cell>
          <cell r="AA466">
            <v>142013.13804950775</v>
          </cell>
          <cell r="AB466">
            <v>24429.608749999999</v>
          </cell>
          <cell r="AC466">
            <v>5022.7174499873781</v>
          </cell>
          <cell r="AD466">
            <v>19425.12</v>
          </cell>
          <cell r="AE466">
            <v>10627.2</v>
          </cell>
          <cell r="AF466">
            <v>12452.1</v>
          </cell>
          <cell r="AG466">
            <v>34625.11469992427</v>
          </cell>
          <cell r="AH466">
            <v>33877.333549949515</v>
          </cell>
          <cell r="AI466">
            <v>0</v>
          </cell>
          <cell r="AJ466">
            <v>317206.34374936891</v>
          </cell>
          <cell r="AL466">
            <v>474097343</v>
          </cell>
          <cell r="AM466" t="str">
            <v>474</v>
          </cell>
          <cell r="AN466" t="str">
            <v>097</v>
          </cell>
          <cell r="AO466" t="str">
            <v>343</v>
          </cell>
          <cell r="AP466">
            <v>1</v>
          </cell>
          <cell r="AQ466">
            <v>30</v>
          </cell>
          <cell r="AR466">
            <v>317206.34374936891</v>
          </cell>
          <cell r="AS466">
            <v>10574</v>
          </cell>
          <cell r="AT466">
            <v>0</v>
          </cell>
          <cell r="AU466">
            <v>10574</v>
          </cell>
        </row>
        <row r="467">
          <cell r="B467">
            <v>474097600</v>
          </cell>
          <cell r="C467" t="str">
            <v>NORTH CENTRAL CHARTER ESSENTIAL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1</v>
          </cell>
          <cell r="V467">
            <v>1</v>
          </cell>
          <cell r="W467">
            <v>1</v>
          </cell>
          <cell r="Y467">
            <v>475.53037499999999</v>
          </cell>
          <cell r="Z467">
            <v>682.27</v>
          </cell>
          <cell r="AA467">
            <v>3075.627375</v>
          </cell>
          <cell r="AB467">
            <v>878.813625</v>
          </cell>
          <cell r="AC467">
            <v>149.772875</v>
          </cell>
          <cell r="AD467">
            <v>466.38400000000001</v>
          </cell>
          <cell r="AE467">
            <v>303.02</v>
          </cell>
          <cell r="AF467">
            <v>221.89</v>
          </cell>
          <cell r="AG467">
            <v>1051.0242499999999</v>
          </cell>
          <cell r="AH467">
            <v>1106.073625</v>
          </cell>
          <cell r="AI467">
            <v>0</v>
          </cell>
          <cell r="AJ467">
            <v>8410.4061249999977</v>
          </cell>
          <cell r="AL467">
            <v>474097600</v>
          </cell>
          <cell r="AM467" t="str">
            <v>474</v>
          </cell>
          <cell r="AN467" t="str">
            <v>097</v>
          </cell>
          <cell r="AO467" t="str">
            <v>600</v>
          </cell>
          <cell r="AP467">
            <v>1</v>
          </cell>
          <cell r="AQ467">
            <v>1</v>
          </cell>
          <cell r="AR467">
            <v>8410.4061249999977</v>
          </cell>
          <cell r="AS467">
            <v>8410</v>
          </cell>
          <cell r="AT467">
            <v>0</v>
          </cell>
          <cell r="AU467">
            <v>8410</v>
          </cell>
        </row>
        <row r="468">
          <cell r="B468">
            <v>474097610</v>
          </cell>
          <cell r="C468" t="str">
            <v>NORTH CENTRAL CHARTER ESSENTIAL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6</v>
          </cell>
          <cell r="V468">
            <v>1</v>
          </cell>
          <cell r="W468">
            <v>3</v>
          </cell>
          <cell r="Y468">
            <v>2853.1822499999998</v>
          </cell>
          <cell r="Z468">
            <v>4093.62</v>
          </cell>
          <cell r="AA468">
            <v>29112.488849938465</v>
          </cell>
          <cell r="AB468">
            <v>4692.44175</v>
          </cell>
          <cell r="AC468">
            <v>948.14864999842223</v>
          </cell>
          <cell r="AD468">
            <v>4428.384</v>
          </cell>
          <cell r="AE468">
            <v>2279.1000000000004</v>
          </cell>
          <cell r="AF468">
            <v>3069.96</v>
          </cell>
          <cell r="AG468">
            <v>6578.3738999905336</v>
          </cell>
          <cell r="AH468">
            <v>6407.5873499936897</v>
          </cell>
          <cell r="AI468">
            <v>0</v>
          </cell>
          <cell r="AJ468">
            <v>64463.286749921099</v>
          </cell>
          <cell r="AL468">
            <v>474097610</v>
          </cell>
          <cell r="AM468" t="str">
            <v>474</v>
          </cell>
          <cell r="AN468" t="str">
            <v>097</v>
          </cell>
          <cell r="AO468" t="str">
            <v>610</v>
          </cell>
          <cell r="AP468">
            <v>1</v>
          </cell>
          <cell r="AQ468">
            <v>6</v>
          </cell>
          <cell r="AR468">
            <v>64463.286749921099</v>
          </cell>
          <cell r="AS468">
            <v>10744</v>
          </cell>
          <cell r="AT468">
            <v>0</v>
          </cell>
          <cell r="AU468">
            <v>10744</v>
          </cell>
        </row>
        <row r="469">
          <cell r="B469">
            <v>474097616</v>
          </cell>
          <cell r="C469" t="str">
            <v>NORTH CENTRAL CHARTER ESSENTIAL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1</v>
          </cell>
          <cell r="V469">
            <v>1</v>
          </cell>
          <cell r="W469">
            <v>1</v>
          </cell>
          <cell r="Y469">
            <v>475.53037499999999</v>
          </cell>
          <cell r="Z469">
            <v>682.27</v>
          </cell>
          <cell r="AA469">
            <v>4371.1373750000002</v>
          </cell>
          <cell r="AB469">
            <v>782.07362499999999</v>
          </cell>
          <cell r="AC469">
            <v>145.69287499999999</v>
          </cell>
          <cell r="AD469">
            <v>738.06399999999996</v>
          </cell>
          <cell r="AE469">
            <v>379.85</v>
          </cell>
          <cell r="AF469">
            <v>511.66</v>
          </cell>
          <cell r="AG469">
            <v>1022.40425</v>
          </cell>
          <cell r="AH469">
            <v>1018.603625</v>
          </cell>
          <cell r="AI469">
            <v>0</v>
          </cell>
          <cell r="AJ469">
            <v>10127.286125000001</v>
          </cell>
          <cell r="AL469">
            <v>474097616</v>
          </cell>
          <cell r="AM469" t="str">
            <v>474</v>
          </cell>
          <cell r="AN469" t="str">
            <v>097</v>
          </cell>
          <cell r="AO469" t="str">
            <v>616</v>
          </cell>
          <cell r="AP469">
            <v>1</v>
          </cell>
          <cell r="AQ469">
            <v>1</v>
          </cell>
          <cell r="AR469">
            <v>10127.286125000001</v>
          </cell>
          <cell r="AS469">
            <v>10127</v>
          </cell>
          <cell r="AT469">
            <v>0</v>
          </cell>
          <cell r="AU469">
            <v>10127</v>
          </cell>
        </row>
        <row r="470">
          <cell r="B470">
            <v>474097720</v>
          </cell>
          <cell r="C470" t="str">
            <v>NORTH CENTRAL CHARTER ESSENTIAL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8</v>
          </cell>
          <cell r="V470">
            <v>1</v>
          </cell>
          <cell r="W470">
            <v>3</v>
          </cell>
          <cell r="Y470">
            <v>3804.2429999999999</v>
          </cell>
          <cell r="Z470">
            <v>5458.16</v>
          </cell>
          <cell r="AA470">
            <v>33968.233599938467</v>
          </cell>
          <cell r="AB470">
            <v>6546.8090000000002</v>
          </cell>
          <cell r="AC470">
            <v>1251.7743999984223</v>
          </cell>
          <cell r="AD470">
            <v>5089.4719999999998</v>
          </cell>
          <cell r="AE470">
            <v>2808.31</v>
          </cell>
          <cell r="AF470">
            <v>3223.9700000000003</v>
          </cell>
          <cell r="AG470">
            <v>8709.0423999905342</v>
          </cell>
          <cell r="AH470">
            <v>8707.2045999936909</v>
          </cell>
          <cell r="AI470">
            <v>0</v>
          </cell>
          <cell r="AJ470">
            <v>79567.218999921126</v>
          </cell>
          <cell r="AL470">
            <v>474097720</v>
          </cell>
          <cell r="AM470" t="str">
            <v>474</v>
          </cell>
          <cell r="AN470" t="str">
            <v>097</v>
          </cell>
          <cell r="AO470" t="str">
            <v>720</v>
          </cell>
          <cell r="AP470">
            <v>1</v>
          </cell>
          <cell r="AQ470">
            <v>8</v>
          </cell>
          <cell r="AR470">
            <v>79567.218999921126</v>
          </cell>
          <cell r="AS470">
            <v>9946</v>
          </cell>
          <cell r="AT470">
            <v>0</v>
          </cell>
          <cell r="AU470">
            <v>9946</v>
          </cell>
        </row>
        <row r="471">
          <cell r="B471">
            <v>474097725</v>
          </cell>
          <cell r="C471" t="str">
            <v>NORTH CENTRAL CHARTER ESSENTIAL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1</v>
          </cell>
          <cell r="V471">
            <v>1</v>
          </cell>
          <cell r="W471">
            <v>1</v>
          </cell>
          <cell r="Y471">
            <v>475.53037499999999</v>
          </cell>
          <cell r="Z471">
            <v>682.27</v>
          </cell>
          <cell r="AA471">
            <v>4371.1373750000002</v>
          </cell>
          <cell r="AB471">
            <v>782.07362499999999</v>
          </cell>
          <cell r="AC471">
            <v>145.69287499999999</v>
          </cell>
          <cell r="AD471">
            <v>738.06399999999996</v>
          </cell>
          <cell r="AE471">
            <v>379.85</v>
          </cell>
          <cell r="AF471">
            <v>511.66</v>
          </cell>
          <cell r="AG471">
            <v>1022.40425</v>
          </cell>
          <cell r="AH471">
            <v>1018.603625</v>
          </cell>
          <cell r="AI471">
            <v>0</v>
          </cell>
          <cell r="AJ471">
            <v>10127.286125000001</v>
          </cell>
          <cell r="AL471">
            <v>474097725</v>
          </cell>
          <cell r="AM471" t="str">
            <v>474</v>
          </cell>
          <cell r="AN471" t="str">
            <v>097</v>
          </cell>
          <cell r="AO471" t="str">
            <v>725</v>
          </cell>
          <cell r="AP471">
            <v>1</v>
          </cell>
          <cell r="AQ471">
            <v>1</v>
          </cell>
          <cell r="AR471">
            <v>10127.286125000001</v>
          </cell>
          <cell r="AS471">
            <v>10127</v>
          </cell>
          <cell r="AT471">
            <v>0</v>
          </cell>
          <cell r="AU471">
            <v>10127</v>
          </cell>
        </row>
        <row r="472">
          <cell r="B472">
            <v>474097735</v>
          </cell>
          <cell r="C472" t="str">
            <v>NORTH CENTRAL CHARTER ESSENTIAL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22</v>
          </cell>
          <cell r="V472">
            <v>1</v>
          </cell>
          <cell r="W472">
            <v>4</v>
          </cell>
          <cell r="Y472">
            <v>10461.668249999999</v>
          </cell>
          <cell r="Z472">
            <v>15009.939999999999</v>
          </cell>
          <cell r="AA472">
            <v>92286.360649753871</v>
          </cell>
          <cell r="AB472">
            <v>18366.499749999999</v>
          </cell>
          <cell r="AC472">
            <v>3553.3688499936889</v>
          </cell>
          <cell r="AD472">
            <v>12977.248000000001</v>
          </cell>
          <cell r="AE472">
            <v>7434.74</v>
          </cell>
          <cell r="AF472">
            <v>7779.2800000000007</v>
          </cell>
          <cell r="AG472">
            <v>24631.327099962135</v>
          </cell>
          <cell r="AH472">
            <v>24655.582149974758</v>
          </cell>
          <cell r="AI472">
            <v>0</v>
          </cell>
          <cell r="AJ472">
            <v>217156.01474968443</v>
          </cell>
          <cell r="AL472">
            <v>474097735</v>
          </cell>
          <cell r="AM472" t="str">
            <v>474</v>
          </cell>
          <cell r="AN472" t="str">
            <v>097</v>
          </cell>
          <cell r="AO472" t="str">
            <v>735</v>
          </cell>
          <cell r="AP472">
            <v>1</v>
          </cell>
          <cell r="AQ472">
            <v>22</v>
          </cell>
          <cell r="AR472">
            <v>217156.01474968443</v>
          </cell>
          <cell r="AS472">
            <v>9871</v>
          </cell>
          <cell r="AT472">
            <v>0</v>
          </cell>
          <cell r="AU472">
            <v>9871</v>
          </cell>
        </row>
        <row r="473">
          <cell r="B473">
            <v>474097753</v>
          </cell>
          <cell r="C473" t="str">
            <v>NORTH CENTRAL CHARTER ESSENTIAL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18</v>
          </cell>
          <cell r="V473">
            <v>1</v>
          </cell>
          <cell r="W473">
            <v>2</v>
          </cell>
          <cell r="Y473">
            <v>8559.5467499999995</v>
          </cell>
          <cell r="Z473">
            <v>12280.859999999999</v>
          </cell>
          <cell r="AA473">
            <v>75320.831949876942</v>
          </cell>
          <cell r="AB473">
            <v>14754.50525</v>
          </cell>
          <cell r="AC473">
            <v>2797.414549996844</v>
          </cell>
          <cell r="AD473">
            <v>11383.392000000002</v>
          </cell>
          <cell r="AE473">
            <v>6299.49</v>
          </cell>
          <cell r="AF473">
            <v>7181.49</v>
          </cell>
          <cell r="AG473">
            <v>19481.913299981072</v>
          </cell>
          <cell r="AH473">
            <v>19532.686449987377</v>
          </cell>
          <cell r="AI473">
            <v>0</v>
          </cell>
          <cell r="AJ473">
            <v>177592.13024984222</v>
          </cell>
          <cell r="AL473">
            <v>474097753</v>
          </cell>
          <cell r="AM473" t="str">
            <v>474</v>
          </cell>
          <cell r="AN473" t="str">
            <v>097</v>
          </cell>
          <cell r="AO473" t="str">
            <v>753</v>
          </cell>
          <cell r="AP473">
            <v>1</v>
          </cell>
          <cell r="AQ473">
            <v>18</v>
          </cell>
          <cell r="AR473">
            <v>177592.13024984222</v>
          </cell>
          <cell r="AS473">
            <v>9866</v>
          </cell>
          <cell r="AT473">
            <v>0</v>
          </cell>
          <cell r="AU473">
            <v>9866</v>
          </cell>
        </row>
        <row r="474">
          <cell r="B474">
            <v>474097775</v>
          </cell>
          <cell r="C474" t="str">
            <v>NORTH CENTRAL CHARTER ESSENTIAL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5</v>
          </cell>
          <cell r="V474">
            <v>1</v>
          </cell>
          <cell r="W474">
            <v>1</v>
          </cell>
          <cell r="Y474">
            <v>2377.651875</v>
          </cell>
          <cell r="Z474">
            <v>3411.35</v>
          </cell>
          <cell r="AA474">
            <v>20560.176875000001</v>
          </cell>
          <cell r="AB474">
            <v>4007.1081250000002</v>
          </cell>
          <cell r="AC474">
            <v>732.54437500000006</v>
          </cell>
          <cell r="AD474">
            <v>3418.6400000000003</v>
          </cell>
          <cell r="AE474">
            <v>1822.42</v>
          </cell>
          <cell r="AF474">
            <v>2268.5300000000002</v>
          </cell>
          <cell r="AG474">
            <v>5140.6412499999997</v>
          </cell>
          <cell r="AH474">
            <v>5180.4881249999999</v>
          </cell>
          <cell r="AI474">
            <v>0</v>
          </cell>
          <cell r="AJ474">
            <v>48919.550625000003</v>
          </cell>
          <cell r="AL474">
            <v>474097775</v>
          </cell>
          <cell r="AM474" t="str">
            <v>474</v>
          </cell>
          <cell r="AN474" t="str">
            <v>097</v>
          </cell>
          <cell r="AO474" t="str">
            <v>775</v>
          </cell>
          <cell r="AP474">
            <v>1</v>
          </cell>
          <cell r="AQ474">
            <v>5</v>
          </cell>
          <cell r="AR474">
            <v>48919.550625000003</v>
          </cell>
          <cell r="AS474">
            <v>9784</v>
          </cell>
          <cell r="AT474">
            <v>0</v>
          </cell>
          <cell r="AU474">
            <v>9784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</v>
          </cell>
          <cell r="V475">
            <v>1.002</v>
          </cell>
          <cell r="W475">
            <v>1</v>
          </cell>
          <cell r="Y475">
            <v>1429.4443072499998</v>
          </cell>
          <cell r="Z475">
            <v>2050.90362</v>
          </cell>
          <cell r="AA475">
            <v>10543.43690925</v>
          </cell>
          <cell r="AB475">
            <v>2544.7802767500007</v>
          </cell>
          <cell r="AC475">
            <v>446.12910225000002</v>
          </cell>
          <cell r="AD475">
            <v>1670.8319999999999</v>
          </cell>
          <cell r="AE475">
            <v>987.86177999999995</v>
          </cell>
          <cell r="AF475">
            <v>957.35088000000007</v>
          </cell>
          <cell r="AG475">
            <v>3130.7016555</v>
          </cell>
          <cell r="AH475">
            <v>3230.7508750000002</v>
          </cell>
          <cell r="AI475">
            <v>0</v>
          </cell>
          <cell r="AJ475">
            <v>26992.191406000002</v>
          </cell>
          <cell r="AL475">
            <v>478352064</v>
          </cell>
          <cell r="AM475" t="str">
            <v>478</v>
          </cell>
          <cell r="AN475" t="str">
            <v>352</v>
          </cell>
          <cell r="AO475" t="str">
            <v>064</v>
          </cell>
          <cell r="AP475">
            <v>1</v>
          </cell>
          <cell r="AQ475">
            <v>3</v>
          </cell>
          <cell r="AR475">
            <v>26992.191406000002</v>
          </cell>
          <cell r="AS475">
            <v>8997</v>
          </cell>
          <cell r="AT475">
            <v>0</v>
          </cell>
          <cell r="AU475">
            <v>8997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2</v>
          </cell>
          <cell r="V476">
            <v>1.002</v>
          </cell>
          <cell r="W476">
            <v>10</v>
          </cell>
          <cell r="Y476">
            <v>952.96287150000001</v>
          </cell>
          <cell r="Z476">
            <v>1367.26908</v>
          </cell>
          <cell r="AA476">
            <v>10571.931008638347</v>
          </cell>
          <cell r="AB476">
            <v>1664.2090244999999</v>
          </cell>
          <cell r="AC476">
            <v>375.80726429841911</v>
          </cell>
          <cell r="AD476">
            <v>1204.4479999999999</v>
          </cell>
          <cell r="AE476">
            <v>684.23573999999996</v>
          </cell>
          <cell r="AF476">
            <v>735.01709999999991</v>
          </cell>
          <cell r="AG476">
            <v>2556.0788537905146</v>
          </cell>
          <cell r="AH476">
            <v>2443.0428499936888</v>
          </cell>
          <cell r="AI476">
            <v>0</v>
          </cell>
          <cell r="AJ476">
            <v>22555.00179272097</v>
          </cell>
          <cell r="AL476">
            <v>478352097</v>
          </cell>
          <cell r="AM476" t="str">
            <v>478</v>
          </cell>
          <cell r="AN476" t="str">
            <v>352</v>
          </cell>
          <cell r="AO476" t="str">
            <v>097</v>
          </cell>
          <cell r="AP476">
            <v>1</v>
          </cell>
          <cell r="AQ476">
            <v>2</v>
          </cell>
          <cell r="AR476">
            <v>22555.00179272097</v>
          </cell>
          <cell r="AS476">
            <v>11278</v>
          </cell>
          <cell r="AT476">
            <v>0</v>
          </cell>
          <cell r="AU476">
            <v>11278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17</v>
          </cell>
          <cell r="V477">
            <v>1.002</v>
          </cell>
          <cell r="W477">
            <v>1</v>
          </cell>
          <cell r="Y477">
            <v>8100.18440775</v>
          </cell>
          <cell r="Z477">
            <v>11621.787179999999</v>
          </cell>
          <cell r="AA477">
            <v>66669.34792575</v>
          </cell>
          <cell r="AB477">
            <v>13903.44300825</v>
          </cell>
          <cell r="AC477">
            <v>2506.2613927499997</v>
          </cell>
          <cell r="AD477">
            <v>10917.008000000002</v>
          </cell>
          <cell r="AE477">
            <v>6008.4629400000003</v>
          </cell>
          <cell r="AF477">
            <v>6973.5192000000006</v>
          </cell>
          <cell r="AG477">
            <v>17587.697434500002</v>
          </cell>
          <cell r="AH477">
            <v>17841.081624999999</v>
          </cell>
          <cell r="AI477">
            <v>0</v>
          </cell>
          <cell r="AJ477">
            <v>162128.793114</v>
          </cell>
          <cell r="AL477">
            <v>478352125</v>
          </cell>
          <cell r="AM477" t="str">
            <v>478</v>
          </cell>
          <cell r="AN477" t="str">
            <v>352</v>
          </cell>
          <cell r="AO477" t="str">
            <v>125</v>
          </cell>
          <cell r="AP477">
            <v>1</v>
          </cell>
          <cell r="AQ477">
            <v>17</v>
          </cell>
          <cell r="AR477">
            <v>162128.793114</v>
          </cell>
          <cell r="AS477">
            <v>9537</v>
          </cell>
          <cell r="AT477">
            <v>0</v>
          </cell>
          <cell r="AU477">
            <v>9537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53</v>
          </cell>
          <cell r="V478">
            <v>1.002</v>
          </cell>
          <cell r="W478">
            <v>3</v>
          </cell>
          <cell r="Y478">
            <v>25253.516094749997</v>
          </cell>
          <cell r="Z478">
            <v>36232.630619999996</v>
          </cell>
          <cell r="AA478">
            <v>223815.45050071841</v>
          </cell>
          <cell r="AB478">
            <v>43665.338489250003</v>
          </cell>
          <cell r="AC478">
            <v>8346.0810193389334</v>
          </cell>
          <cell r="AD478">
            <v>33140.432000000001</v>
          </cell>
          <cell r="AE478">
            <v>18478.673580000002</v>
          </cell>
          <cell r="AF478">
            <v>20784.52608</v>
          </cell>
          <cell r="AG478">
            <v>58040.55345803361</v>
          </cell>
          <cell r="AH478">
            <v>57982.091324955822</v>
          </cell>
          <cell r="AI478">
            <v>0</v>
          </cell>
          <cell r="AJ478">
            <v>525739.29316704674</v>
          </cell>
          <cell r="AL478">
            <v>478352153</v>
          </cell>
          <cell r="AM478" t="str">
            <v>478</v>
          </cell>
          <cell r="AN478" t="str">
            <v>352</v>
          </cell>
          <cell r="AO478" t="str">
            <v>153</v>
          </cell>
          <cell r="AP478">
            <v>1</v>
          </cell>
          <cell r="AQ478">
            <v>53</v>
          </cell>
          <cell r="AR478">
            <v>525739.29316704674</v>
          </cell>
          <cell r="AS478">
            <v>9920</v>
          </cell>
          <cell r="AT478">
            <v>0</v>
          </cell>
          <cell r="AU478">
            <v>9920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55</v>
          </cell>
          <cell r="V479">
            <v>1.002</v>
          </cell>
          <cell r="W479">
            <v>1</v>
          </cell>
          <cell r="Y479">
            <v>26206.478966250001</v>
          </cell>
          <cell r="Z479">
            <v>37599.899700000002</v>
          </cell>
          <cell r="AA479">
            <v>227312.39678366506</v>
          </cell>
          <cell r="AB479">
            <v>44747.946633750005</v>
          </cell>
          <cell r="AC479">
            <v>8316.241609645258</v>
          </cell>
          <cell r="AD479">
            <v>35974.960000000006</v>
          </cell>
          <cell r="AE479">
            <v>19624.811279999998</v>
          </cell>
          <cell r="AF479">
            <v>23261.640420000003</v>
          </cell>
          <cell r="AG479">
            <v>58137.862587871547</v>
          </cell>
          <cell r="AH479">
            <v>58378.886174981068</v>
          </cell>
          <cell r="AI479">
            <v>0</v>
          </cell>
          <cell r="AJ479">
            <v>539561.12415616296</v>
          </cell>
          <cell r="AL479">
            <v>478352158</v>
          </cell>
          <cell r="AM479" t="str">
            <v>478</v>
          </cell>
          <cell r="AN479" t="str">
            <v>352</v>
          </cell>
          <cell r="AO479" t="str">
            <v>158</v>
          </cell>
          <cell r="AP479">
            <v>1</v>
          </cell>
          <cell r="AQ479">
            <v>55</v>
          </cell>
          <cell r="AR479">
            <v>539561.12415616296</v>
          </cell>
          <cell r="AS479">
            <v>9810</v>
          </cell>
          <cell r="AT479">
            <v>0</v>
          </cell>
          <cell r="AU479">
            <v>9810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14</v>
          </cell>
          <cell r="V480">
            <v>1.002</v>
          </cell>
          <cell r="W480">
            <v>1</v>
          </cell>
          <cell r="Y480">
            <v>6670.7401004999992</v>
          </cell>
          <cell r="Z480">
            <v>9570.8835599999984</v>
          </cell>
          <cell r="AA480">
            <v>58722.113056499998</v>
          </cell>
          <cell r="AB480">
            <v>11164.795771500001</v>
          </cell>
          <cell r="AC480">
            <v>2051.9559705000001</v>
          </cell>
          <cell r="AD480">
            <v>9789.5360000000001</v>
          </cell>
          <cell r="AE480">
            <v>5174.5684800000008</v>
          </cell>
          <cell r="AF480">
            <v>6596.8674000000001</v>
          </cell>
          <cell r="AG480">
            <v>14399.641299000001</v>
          </cell>
          <cell r="AH480">
            <v>14435.39075</v>
          </cell>
          <cell r="AI480">
            <v>0</v>
          </cell>
          <cell r="AJ480">
            <v>138576.49238800001</v>
          </cell>
          <cell r="AL480">
            <v>478352162</v>
          </cell>
          <cell r="AM480" t="str">
            <v>478</v>
          </cell>
          <cell r="AN480" t="str">
            <v>352</v>
          </cell>
          <cell r="AO480" t="str">
            <v>162</v>
          </cell>
          <cell r="AP480">
            <v>1</v>
          </cell>
          <cell r="AQ480">
            <v>14</v>
          </cell>
          <cell r="AR480">
            <v>138576.49238800001</v>
          </cell>
          <cell r="AS480">
            <v>9898</v>
          </cell>
          <cell r="AT480">
            <v>0</v>
          </cell>
          <cell r="AU480">
            <v>9898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1</v>
          </cell>
          <cell r="V481">
            <v>1.002</v>
          </cell>
          <cell r="W481">
            <v>1</v>
          </cell>
          <cell r="Y481">
            <v>476.48143575</v>
          </cell>
          <cell r="Z481">
            <v>683.63454000000002</v>
          </cell>
          <cell r="AA481">
            <v>3081.7786297500002</v>
          </cell>
          <cell r="AB481">
            <v>880.57125225000004</v>
          </cell>
          <cell r="AC481">
            <v>150.07242074999999</v>
          </cell>
          <cell r="AD481">
            <v>466.38400000000001</v>
          </cell>
          <cell r="AE481">
            <v>303.62603999999999</v>
          </cell>
          <cell r="AF481">
            <v>222.33377999999999</v>
          </cell>
          <cell r="AG481">
            <v>1053.1262984999998</v>
          </cell>
          <cell r="AH481">
            <v>1106.073625</v>
          </cell>
          <cell r="AI481">
            <v>0</v>
          </cell>
          <cell r="AJ481">
            <v>8424.0820219999987</v>
          </cell>
          <cell r="AL481">
            <v>478352170</v>
          </cell>
          <cell r="AM481" t="str">
            <v>478</v>
          </cell>
          <cell r="AN481" t="str">
            <v>352</v>
          </cell>
          <cell r="AO481" t="str">
            <v>170</v>
          </cell>
          <cell r="AP481">
            <v>1</v>
          </cell>
          <cell r="AQ481">
            <v>1</v>
          </cell>
          <cell r="AR481">
            <v>8424.0820219999987</v>
          </cell>
          <cell r="AS481">
            <v>8424</v>
          </cell>
          <cell r="AT481">
            <v>0</v>
          </cell>
          <cell r="AU481">
            <v>8424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5</v>
          </cell>
          <cell r="V482">
            <v>1.002</v>
          </cell>
          <cell r="W482">
            <v>1</v>
          </cell>
          <cell r="Y482">
            <v>2382.4071787500002</v>
          </cell>
          <cell r="Z482">
            <v>3418.1727000000001</v>
          </cell>
          <cell r="AA482">
            <v>20601.297228750002</v>
          </cell>
          <cell r="AB482">
            <v>4015.1223412500003</v>
          </cell>
          <cell r="AC482">
            <v>734.00946375000001</v>
          </cell>
          <cell r="AD482">
            <v>3418.6400000000003</v>
          </cell>
          <cell r="AE482">
            <v>1826.06484</v>
          </cell>
          <cell r="AF482">
            <v>2273.0670600000003</v>
          </cell>
          <cell r="AG482">
            <v>5150.9225324999998</v>
          </cell>
          <cell r="AH482">
            <v>5180.4881249999999</v>
          </cell>
          <cell r="AI482">
            <v>0</v>
          </cell>
          <cell r="AJ482">
            <v>49000.191470000005</v>
          </cell>
          <cell r="AL482">
            <v>478352174</v>
          </cell>
          <cell r="AM482" t="str">
            <v>478</v>
          </cell>
          <cell r="AN482" t="str">
            <v>352</v>
          </cell>
          <cell r="AO482" t="str">
            <v>174</v>
          </cell>
          <cell r="AP482">
            <v>1</v>
          </cell>
          <cell r="AQ482">
            <v>5</v>
          </cell>
          <cell r="AR482">
            <v>49000.191470000005</v>
          </cell>
          <cell r="AS482">
            <v>9800</v>
          </cell>
          <cell r="AT482">
            <v>0</v>
          </cell>
          <cell r="AU482">
            <v>9800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1</v>
          </cell>
          <cell r="V483">
            <v>1.002</v>
          </cell>
          <cell r="W483">
            <v>1</v>
          </cell>
          <cell r="Y483">
            <v>476.48143575</v>
          </cell>
          <cell r="Z483">
            <v>683.63454000000002</v>
          </cell>
          <cell r="AA483">
            <v>4379.8796497500007</v>
          </cell>
          <cell r="AB483">
            <v>783.63777225000001</v>
          </cell>
          <cell r="AC483">
            <v>145.98426074999998</v>
          </cell>
          <cell r="AD483">
            <v>738.06399999999996</v>
          </cell>
          <cell r="AE483">
            <v>380.60970000000003</v>
          </cell>
          <cell r="AF483">
            <v>512.68331999999998</v>
          </cell>
          <cell r="AG483">
            <v>1024.4490585000001</v>
          </cell>
          <cell r="AH483">
            <v>1018.603625</v>
          </cell>
          <cell r="AI483">
            <v>0</v>
          </cell>
          <cell r="AJ483">
            <v>10144.027362000001</v>
          </cell>
          <cell r="AL483">
            <v>478352271</v>
          </cell>
          <cell r="AM483" t="str">
            <v>478</v>
          </cell>
          <cell r="AN483" t="str">
            <v>352</v>
          </cell>
          <cell r="AO483" t="str">
            <v>271</v>
          </cell>
          <cell r="AP483">
            <v>1</v>
          </cell>
          <cell r="AQ483">
            <v>1</v>
          </cell>
          <cell r="AR483">
            <v>10144.027362000001</v>
          </cell>
          <cell r="AS483">
            <v>10144</v>
          </cell>
          <cell r="AT483">
            <v>0</v>
          </cell>
          <cell r="AU483">
            <v>10144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2</v>
          </cell>
          <cell r="V484">
            <v>1.002</v>
          </cell>
          <cell r="W484">
            <v>1</v>
          </cell>
          <cell r="Y484">
            <v>952.96287150000001</v>
          </cell>
          <cell r="Z484">
            <v>1367.26908</v>
          </cell>
          <cell r="AA484">
            <v>6163.5572595000003</v>
          </cell>
          <cell r="AB484">
            <v>1761.1425045000001</v>
          </cell>
          <cell r="AC484">
            <v>300.14484149999998</v>
          </cell>
          <cell r="AD484">
            <v>932.76800000000003</v>
          </cell>
          <cell r="AE484">
            <v>607.25207999999998</v>
          </cell>
          <cell r="AF484">
            <v>444.66755999999998</v>
          </cell>
          <cell r="AG484">
            <v>2106.2525969999997</v>
          </cell>
          <cell r="AH484">
            <v>2212.14725</v>
          </cell>
          <cell r="AI484">
            <v>0</v>
          </cell>
          <cell r="AJ484">
            <v>16848.164043999997</v>
          </cell>
          <cell r="AL484">
            <v>478352288</v>
          </cell>
          <cell r="AM484" t="str">
            <v>478</v>
          </cell>
          <cell r="AN484" t="str">
            <v>352</v>
          </cell>
          <cell r="AO484" t="str">
            <v>288</v>
          </cell>
          <cell r="AP484">
            <v>1</v>
          </cell>
          <cell r="AQ484">
            <v>2</v>
          </cell>
          <cell r="AR484">
            <v>16848.164043999997</v>
          </cell>
          <cell r="AS484">
            <v>8424</v>
          </cell>
          <cell r="AT484">
            <v>0</v>
          </cell>
          <cell r="AU484">
            <v>8424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5</v>
          </cell>
          <cell r="V485">
            <v>1.002</v>
          </cell>
          <cell r="W485">
            <v>1</v>
          </cell>
          <cell r="Y485">
            <v>2382.4071787500002</v>
          </cell>
          <cell r="Z485">
            <v>3418.1727000000001</v>
          </cell>
          <cell r="AA485">
            <v>16706.994168750003</v>
          </cell>
          <cell r="AB485">
            <v>4305.9227812500003</v>
          </cell>
          <cell r="AC485">
            <v>746.27394375000006</v>
          </cell>
          <cell r="AD485">
            <v>2603.6000000000004</v>
          </cell>
          <cell r="AE485">
            <v>1595.1138599999999</v>
          </cell>
          <cell r="AF485">
            <v>1402.0184400000001</v>
          </cell>
          <cell r="AG485">
            <v>5236.9542525000006</v>
          </cell>
          <cell r="AH485">
            <v>5442.8981250000006</v>
          </cell>
          <cell r="AI485">
            <v>0</v>
          </cell>
          <cell r="AJ485">
            <v>43840.35545000001</v>
          </cell>
          <cell r="AL485">
            <v>478352326</v>
          </cell>
          <cell r="AM485" t="str">
            <v>478</v>
          </cell>
          <cell r="AN485" t="str">
            <v>352</v>
          </cell>
          <cell r="AO485" t="str">
            <v>326</v>
          </cell>
          <cell r="AP485">
            <v>1</v>
          </cell>
          <cell r="AQ485">
            <v>5</v>
          </cell>
          <cell r="AR485">
            <v>43840.35545000001</v>
          </cell>
          <cell r="AS485">
            <v>8768</v>
          </cell>
          <cell r="AT485">
            <v>0</v>
          </cell>
          <cell r="AU485">
            <v>8768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17</v>
          </cell>
          <cell r="V486">
            <v>1.002</v>
          </cell>
          <cell r="W486">
            <v>2</v>
          </cell>
          <cell r="Y486">
            <v>8100.18440775</v>
          </cell>
          <cell r="Z486">
            <v>11621.787179999999</v>
          </cell>
          <cell r="AA486">
            <v>73687.796004026692</v>
          </cell>
          <cell r="AB486">
            <v>13806.509528250002</v>
          </cell>
          <cell r="AC486">
            <v>2648.8487983468381</v>
          </cell>
          <cell r="AD486">
            <v>11188.688</v>
          </cell>
          <cell r="AE486">
            <v>6085.4466000000011</v>
          </cell>
          <cell r="AF486">
            <v>7263.8687399999999</v>
          </cell>
          <cell r="AG486">
            <v>18439.073588081028</v>
          </cell>
          <cell r="AH486">
            <v>18339.142824987375</v>
          </cell>
          <cell r="AI486">
            <v>0</v>
          </cell>
          <cell r="AJ486">
            <v>171181.34567144193</v>
          </cell>
          <cell r="AL486">
            <v>478352348</v>
          </cell>
          <cell r="AM486" t="str">
            <v>478</v>
          </cell>
          <cell r="AN486" t="str">
            <v>352</v>
          </cell>
          <cell r="AO486" t="str">
            <v>348</v>
          </cell>
          <cell r="AP486">
            <v>1</v>
          </cell>
          <cell r="AQ486">
            <v>17</v>
          </cell>
          <cell r="AR486">
            <v>171181.34567144193</v>
          </cell>
          <cell r="AS486">
            <v>10069</v>
          </cell>
          <cell r="AT486">
            <v>0</v>
          </cell>
          <cell r="AU486">
            <v>10069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5</v>
          </cell>
          <cell r="V487">
            <v>1.002</v>
          </cell>
          <cell r="W487">
            <v>1</v>
          </cell>
          <cell r="Y487">
            <v>2382.4071787500002</v>
          </cell>
          <cell r="Z487">
            <v>3418.1727000000001</v>
          </cell>
          <cell r="AA487">
            <v>18005.095188750001</v>
          </cell>
          <cell r="AB487">
            <v>4208.9893012500006</v>
          </cell>
          <cell r="AC487">
            <v>742.18578375000004</v>
          </cell>
          <cell r="AD487">
            <v>2875.28</v>
          </cell>
          <cell r="AE487">
            <v>1672.09752</v>
          </cell>
          <cell r="AF487">
            <v>1692.36798</v>
          </cell>
          <cell r="AG487">
            <v>5208.2770124999997</v>
          </cell>
          <cell r="AH487">
            <v>5355.4281250000004</v>
          </cell>
          <cell r="AI487">
            <v>0</v>
          </cell>
          <cell r="AJ487">
            <v>45560.300790000001</v>
          </cell>
          <cell r="AL487">
            <v>478352352</v>
          </cell>
          <cell r="AM487" t="str">
            <v>478</v>
          </cell>
          <cell r="AN487" t="str">
            <v>352</v>
          </cell>
          <cell r="AO487" t="str">
            <v>352</v>
          </cell>
          <cell r="AP487">
            <v>1</v>
          </cell>
          <cell r="AQ487">
            <v>5</v>
          </cell>
          <cell r="AR487">
            <v>45560.300790000001</v>
          </cell>
          <cell r="AS487">
            <v>9112</v>
          </cell>
          <cell r="AT487">
            <v>0</v>
          </cell>
          <cell r="AU487">
            <v>9112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21</v>
          </cell>
          <cell r="V488">
            <v>1.002</v>
          </cell>
          <cell r="W488">
            <v>3</v>
          </cell>
          <cell r="Y488">
            <v>10006.110150750001</v>
          </cell>
          <cell r="Z488">
            <v>14356.325339999999</v>
          </cell>
          <cell r="AA488">
            <v>90266.972272165032</v>
          </cell>
          <cell r="AB488">
            <v>17231.86105725</v>
          </cell>
          <cell r="AC488">
            <v>3320.7929041452567</v>
          </cell>
          <cell r="AD488">
            <v>13325.903999999999</v>
          </cell>
          <cell r="AE488">
            <v>7376.9344200000005</v>
          </cell>
          <cell r="AF488">
            <v>8443.5534000000007</v>
          </cell>
          <cell r="AG488">
            <v>23077.357038871545</v>
          </cell>
          <cell r="AH488">
            <v>22978.332924981067</v>
          </cell>
          <cell r="AI488">
            <v>0</v>
          </cell>
          <cell r="AJ488">
            <v>210384.14350816293</v>
          </cell>
          <cell r="AL488">
            <v>478352600</v>
          </cell>
          <cell r="AM488" t="str">
            <v>478</v>
          </cell>
          <cell r="AN488" t="str">
            <v>352</v>
          </cell>
          <cell r="AO488" t="str">
            <v>600</v>
          </cell>
          <cell r="AP488">
            <v>1</v>
          </cell>
          <cell r="AQ488">
            <v>21</v>
          </cell>
          <cell r="AR488">
            <v>210384.14350816293</v>
          </cell>
          <cell r="AS488">
            <v>10018</v>
          </cell>
          <cell r="AT488">
            <v>0</v>
          </cell>
          <cell r="AU488">
            <v>10018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4</v>
          </cell>
          <cell r="V489">
            <v>1.002</v>
          </cell>
          <cell r="W489">
            <v>1</v>
          </cell>
          <cell r="Y489">
            <v>1905.925743</v>
          </cell>
          <cell r="Z489">
            <v>2734.5381600000001</v>
          </cell>
          <cell r="AA489">
            <v>14923.316559000001</v>
          </cell>
          <cell r="AB489">
            <v>3328.4180489999999</v>
          </cell>
          <cell r="AC489">
            <v>592.11336300000005</v>
          </cell>
          <cell r="AD489">
            <v>2408.8959999999997</v>
          </cell>
          <cell r="AE489">
            <v>1368.4714799999999</v>
          </cell>
          <cell r="AF489">
            <v>1470.0341999999998</v>
          </cell>
          <cell r="AG489">
            <v>4155.1507140000003</v>
          </cell>
          <cell r="AH489">
            <v>4249.3544999999995</v>
          </cell>
          <cell r="AI489">
            <v>0</v>
          </cell>
          <cell r="AJ489">
            <v>37136.218768000006</v>
          </cell>
          <cell r="AL489">
            <v>478352610</v>
          </cell>
          <cell r="AM489" t="str">
            <v>478</v>
          </cell>
          <cell r="AN489" t="str">
            <v>352</v>
          </cell>
          <cell r="AO489" t="str">
            <v>610</v>
          </cell>
          <cell r="AP489">
            <v>1</v>
          </cell>
          <cell r="AQ489">
            <v>4</v>
          </cell>
          <cell r="AR489">
            <v>37136.218768000006</v>
          </cell>
          <cell r="AS489">
            <v>9284</v>
          </cell>
          <cell r="AT489">
            <v>0</v>
          </cell>
          <cell r="AU489">
            <v>9284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67</v>
          </cell>
          <cell r="V490">
            <v>1.002</v>
          </cell>
          <cell r="W490">
            <v>2</v>
          </cell>
          <cell r="Y490">
            <v>31924.25619525</v>
          </cell>
          <cell r="Z490">
            <v>45803.514179999998</v>
          </cell>
          <cell r="AA490">
            <v>281020.62573721842</v>
          </cell>
          <cell r="AB490">
            <v>54927.067740749997</v>
          </cell>
          <cell r="AC490">
            <v>10396.513949838934</v>
          </cell>
          <cell r="AD490">
            <v>42658.288</v>
          </cell>
          <cell r="AE490">
            <v>23576.258400000002</v>
          </cell>
          <cell r="AF490">
            <v>27091.04394</v>
          </cell>
          <cell r="AG490">
            <v>72435.204797033613</v>
          </cell>
          <cell r="AH490">
            <v>72482.552074955835</v>
          </cell>
          <cell r="AI490">
            <v>0</v>
          </cell>
          <cell r="AJ490">
            <v>662315.32501504687</v>
          </cell>
          <cell r="AL490">
            <v>478352616</v>
          </cell>
          <cell r="AM490" t="str">
            <v>478</v>
          </cell>
          <cell r="AN490" t="str">
            <v>352</v>
          </cell>
          <cell r="AO490" t="str">
            <v>616</v>
          </cell>
          <cell r="AP490">
            <v>1</v>
          </cell>
          <cell r="AQ490">
            <v>67</v>
          </cell>
          <cell r="AR490">
            <v>662315.32501504687</v>
          </cell>
          <cell r="AS490">
            <v>9885</v>
          </cell>
          <cell r="AT490">
            <v>0</v>
          </cell>
          <cell r="AU490">
            <v>9885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</v>
          </cell>
          <cell r="V491">
            <v>1.002</v>
          </cell>
          <cell r="W491">
            <v>1</v>
          </cell>
          <cell r="Y491">
            <v>1429.4443072499998</v>
          </cell>
          <cell r="Z491">
            <v>2050.90362</v>
          </cell>
          <cell r="AA491">
            <v>11841.537929249998</v>
          </cell>
          <cell r="AB491">
            <v>2447.8467967499996</v>
          </cell>
          <cell r="AC491">
            <v>442.04094225000006</v>
          </cell>
          <cell r="AD491">
            <v>1942.5119999999999</v>
          </cell>
          <cell r="AE491">
            <v>1064.8454400000001</v>
          </cell>
          <cell r="AF491">
            <v>1247.7004200000001</v>
          </cell>
          <cell r="AG491">
            <v>3102.0244155</v>
          </cell>
          <cell r="AH491">
            <v>3143.2808749999999</v>
          </cell>
          <cell r="AI491">
            <v>0</v>
          </cell>
          <cell r="AJ491">
            <v>28712.136746</v>
          </cell>
          <cell r="AL491">
            <v>478352620</v>
          </cell>
          <cell r="AM491" t="str">
            <v>478</v>
          </cell>
          <cell r="AN491" t="str">
            <v>352</v>
          </cell>
          <cell r="AO491" t="str">
            <v>620</v>
          </cell>
          <cell r="AP491">
            <v>1</v>
          </cell>
          <cell r="AQ491">
            <v>3</v>
          </cell>
          <cell r="AR491">
            <v>28712.136746</v>
          </cell>
          <cell r="AS491">
            <v>9571</v>
          </cell>
          <cell r="AT491">
            <v>0</v>
          </cell>
          <cell r="AU491">
            <v>9571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4</v>
          </cell>
          <cell r="V492">
            <v>1.002</v>
          </cell>
          <cell r="W492">
            <v>1</v>
          </cell>
          <cell r="Y492">
            <v>1905.925743</v>
          </cell>
          <cell r="Z492">
            <v>2734.5381600000001</v>
          </cell>
          <cell r="AA492">
            <v>17519.518599000003</v>
          </cell>
          <cell r="AB492">
            <v>3134.551089</v>
          </cell>
          <cell r="AC492">
            <v>583.9370429999999</v>
          </cell>
          <cell r="AD492">
            <v>2952.2559999999999</v>
          </cell>
          <cell r="AE492">
            <v>1522.4388000000001</v>
          </cell>
          <cell r="AF492">
            <v>2050.7332799999999</v>
          </cell>
          <cell r="AG492">
            <v>4097.7962340000004</v>
          </cell>
          <cell r="AH492">
            <v>4074.4144999999999</v>
          </cell>
          <cell r="AI492">
            <v>0</v>
          </cell>
          <cell r="AJ492">
            <v>40576.109448000003</v>
          </cell>
          <cell r="AL492">
            <v>478352640</v>
          </cell>
          <cell r="AM492" t="str">
            <v>478</v>
          </cell>
          <cell r="AN492" t="str">
            <v>352</v>
          </cell>
          <cell r="AO492" t="str">
            <v>640</v>
          </cell>
          <cell r="AP492">
            <v>1</v>
          </cell>
          <cell r="AQ492">
            <v>4</v>
          </cell>
          <cell r="AR492">
            <v>40576.109448000003</v>
          </cell>
          <cell r="AS492">
            <v>10144</v>
          </cell>
          <cell r="AT492">
            <v>0</v>
          </cell>
          <cell r="AU492">
            <v>10144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27</v>
          </cell>
          <cell r="V493">
            <v>1.002</v>
          </cell>
          <cell r="W493">
            <v>1</v>
          </cell>
          <cell r="Y493">
            <v>12864.99876525</v>
          </cell>
          <cell r="Z493">
            <v>18458.132580000001</v>
          </cell>
          <cell r="AA493">
            <v>107871.94238325</v>
          </cell>
          <cell r="AB493">
            <v>21933.687690749997</v>
          </cell>
          <cell r="AC493">
            <v>3974.2803202499995</v>
          </cell>
          <cell r="AD493">
            <v>17754.288</v>
          </cell>
          <cell r="AE493">
            <v>9660.5926200000013</v>
          </cell>
          <cell r="AF493">
            <v>11519.653319999999</v>
          </cell>
          <cell r="AG493">
            <v>27889.542499499999</v>
          </cell>
          <cell r="AH493">
            <v>28202.057875000002</v>
          </cell>
          <cell r="AI493">
            <v>0</v>
          </cell>
          <cell r="AJ493">
            <v>260129.17605400001</v>
          </cell>
          <cell r="AL493">
            <v>478352673</v>
          </cell>
          <cell r="AM493" t="str">
            <v>478</v>
          </cell>
          <cell r="AN493" t="str">
            <v>352</v>
          </cell>
          <cell r="AO493" t="str">
            <v>673</v>
          </cell>
          <cell r="AP493">
            <v>1</v>
          </cell>
          <cell r="AQ493">
            <v>27</v>
          </cell>
          <cell r="AR493">
            <v>260129.17605400001</v>
          </cell>
          <cell r="AS493">
            <v>9634</v>
          </cell>
          <cell r="AT493">
            <v>0</v>
          </cell>
          <cell r="AU493">
            <v>9634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4</v>
          </cell>
          <cell r="V494">
            <v>1.002</v>
          </cell>
          <cell r="W494">
            <v>1</v>
          </cell>
          <cell r="Y494">
            <v>1905.925743</v>
          </cell>
          <cell r="Z494">
            <v>2734.5381600000001</v>
          </cell>
          <cell r="AA494">
            <v>16221.417578999999</v>
          </cell>
          <cell r="AB494">
            <v>3231.4845690000002</v>
          </cell>
          <cell r="AC494">
            <v>588.02520300000003</v>
          </cell>
          <cell r="AD494">
            <v>2680.576</v>
          </cell>
          <cell r="AE494">
            <v>1445.4551400000003</v>
          </cell>
          <cell r="AF494">
            <v>1760.38374</v>
          </cell>
          <cell r="AG494">
            <v>4126.4734740000004</v>
          </cell>
          <cell r="AH494">
            <v>4161.8845000000001</v>
          </cell>
          <cell r="AI494">
            <v>0</v>
          </cell>
          <cell r="AJ494">
            <v>38856.164108000004</v>
          </cell>
          <cell r="AL494">
            <v>478352720</v>
          </cell>
          <cell r="AM494" t="str">
            <v>478</v>
          </cell>
          <cell r="AN494" t="str">
            <v>352</v>
          </cell>
          <cell r="AO494" t="str">
            <v>720</v>
          </cell>
          <cell r="AP494">
            <v>1</v>
          </cell>
          <cell r="AQ494">
            <v>4</v>
          </cell>
          <cell r="AR494">
            <v>38856.164108000004</v>
          </cell>
          <cell r="AS494">
            <v>9714</v>
          </cell>
          <cell r="AT494">
            <v>0</v>
          </cell>
          <cell r="AU494">
            <v>9714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21</v>
          </cell>
          <cell r="V495">
            <v>1.002</v>
          </cell>
          <cell r="W495">
            <v>3</v>
          </cell>
          <cell r="Y495">
            <v>10006.110150749999</v>
          </cell>
          <cell r="Z495">
            <v>14356.325339999998</v>
          </cell>
          <cell r="AA495">
            <v>87670.770232165043</v>
          </cell>
          <cell r="AB495">
            <v>17425.72801725</v>
          </cell>
          <cell r="AC495">
            <v>3328.9692241452567</v>
          </cell>
          <cell r="AD495">
            <v>12782.544</v>
          </cell>
          <cell r="AE495">
            <v>7222.9670999999998</v>
          </cell>
          <cell r="AF495">
            <v>7862.8543199999995</v>
          </cell>
          <cell r="AG495">
            <v>23134.711518871543</v>
          </cell>
          <cell r="AH495">
            <v>23153.272924981065</v>
          </cell>
          <cell r="AI495">
            <v>0</v>
          </cell>
          <cell r="AJ495">
            <v>206944.25282816292</v>
          </cell>
          <cell r="AL495">
            <v>478352725</v>
          </cell>
          <cell r="AM495" t="str">
            <v>478</v>
          </cell>
          <cell r="AN495" t="str">
            <v>352</v>
          </cell>
          <cell r="AO495" t="str">
            <v>725</v>
          </cell>
          <cell r="AP495">
            <v>1</v>
          </cell>
          <cell r="AQ495">
            <v>21</v>
          </cell>
          <cell r="AR495">
            <v>206944.25282816292</v>
          </cell>
          <cell r="AS495">
            <v>9854</v>
          </cell>
          <cell r="AT495">
            <v>0</v>
          </cell>
          <cell r="AU495">
            <v>9854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2</v>
          </cell>
          <cell r="V496">
            <v>1.002</v>
          </cell>
          <cell r="W496">
            <v>1</v>
          </cell>
          <cell r="Y496">
            <v>952.96287150000001</v>
          </cell>
          <cell r="Z496">
            <v>1367.26908</v>
          </cell>
          <cell r="AA496">
            <v>8759.7592995000014</v>
          </cell>
          <cell r="AB496">
            <v>1567.2755445</v>
          </cell>
          <cell r="AC496">
            <v>291.96852149999995</v>
          </cell>
          <cell r="AD496">
            <v>1476.1279999999999</v>
          </cell>
          <cell r="AE496">
            <v>761.21940000000006</v>
          </cell>
          <cell r="AF496">
            <v>1025.36664</v>
          </cell>
          <cell r="AG496">
            <v>2048.8981170000002</v>
          </cell>
          <cell r="AH496">
            <v>2037.2072499999999</v>
          </cell>
          <cell r="AI496">
            <v>0</v>
          </cell>
          <cell r="AJ496">
            <v>20288.054724000001</v>
          </cell>
          <cell r="AL496">
            <v>478352730</v>
          </cell>
          <cell r="AM496" t="str">
            <v>478</v>
          </cell>
          <cell r="AN496" t="str">
            <v>352</v>
          </cell>
          <cell r="AO496" t="str">
            <v>730</v>
          </cell>
          <cell r="AP496">
            <v>1</v>
          </cell>
          <cell r="AQ496">
            <v>2</v>
          </cell>
          <cell r="AR496">
            <v>20288.054724000001</v>
          </cell>
          <cell r="AS496">
            <v>10144</v>
          </cell>
          <cell r="AT496">
            <v>0</v>
          </cell>
          <cell r="AU496">
            <v>10144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36</v>
          </cell>
          <cell r="V497">
            <v>1.002</v>
          </cell>
          <cell r="W497">
            <v>1</v>
          </cell>
          <cell r="Y497">
            <v>17153.331687000002</v>
          </cell>
          <cell r="Z497">
            <v>24610.843440000001</v>
          </cell>
          <cell r="AA497">
            <v>149054.37842927669</v>
          </cell>
          <cell r="AB497">
            <v>29277.228081000001</v>
          </cell>
          <cell r="AC497">
            <v>5445.4755125968386</v>
          </cell>
          <cell r="AD497">
            <v>23581.824000000001</v>
          </cell>
          <cell r="AE497">
            <v>12855.128939999999</v>
          </cell>
          <cell r="AF497">
            <v>15262.754580000001</v>
          </cell>
          <cell r="AG497">
            <v>38066.049939581033</v>
          </cell>
          <cell r="AH497">
            <v>38211.031699987383</v>
          </cell>
          <cell r="AI497">
            <v>0</v>
          </cell>
          <cell r="AJ497">
            <v>353518.04630944191</v>
          </cell>
          <cell r="AL497">
            <v>478352735</v>
          </cell>
          <cell r="AM497" t="str">
            <v>478</v>
          </cell>
          <cell r="AN497" t="str">
            <v>352</v>
          </cell>
          <cell r="AO497" t="str">
            <v>735</v>
          </cell>
          <cell r="AP497">
            <v>1</v>
          </cell>
          <cell r="AQ497">
            <v>36</v>
          </cell>
          <cell r="AR497">
            <v>353518.04630944191</v>
          </cell>
          <cell r="AS497">
            <v>9820</v>
          </cell>
          <cell r="AT497">
            <v>0</v>
          </cell>
          <cell r="AU497">
            <v>9820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6</v>
          </cell>
          <cell r="V498">
            <v>1.002</v>
          </cell>
          <cell r="W498">
            <v>3</v>
          </cell>
          <cell r="Y498">
            <v>2858.8886144999997</v>
          </cell>
          <cell r="Z498">
            <v>4101.8072400000001</v>
          </cell>
          <cell r="AA498">
            <v>29170.713827638341</v>
          </cell>
          <cell r="AB498">
            <v>4701.8266334999998</v>
          </cell>
          <cell r="AC498">
            <v>950.04494729841906</v>
          </cell>
          <cell r="AD498">
            <v>4428.384</v>
          </cell>
          <cell r="AE498">
            <v>2283.6582000000003</v>
          </cell>
          <cell r="AF498">
            <v>3076.0999200000001</v>
          </cell>
          <cell r="AG498">
            <v>6591.5306477905151</v>
          </cell>
          <cell r="AH498">
            <v>6407.5873499936897</v>
          </cell>
          <cell r="AI498">
            <v>0</v>
          </cell>
          <cell r="AJ498">
            <v>64570.54138072097</v>
          </cell>
          <cell r="AL498">
            <v>478352753</v>
          </cell>
          <cell r="AM498" t="str">
            <v>478</v>
          </cell>
          <cell r="AN498" t="str">
            <v>352</v>
          </cell>
          <cell r="AO498" t="str">
            <v>753</v>
          </cell>
          <cell r="AP498">
            <v>1</v>
          </cell>
          <cell r="AQ498">
            <v>6</v>
          </cell>
          <cell r="AR498">
            <v>64570.54138072097</v>
          </cell>
          <cell r="AS498">
            <v>10762</v>
          </cell>
          <cell r="AT498">
            <v>0</v>
          </cell>
          <cell r="AU498">
            <v>10762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21</v>
          </cell>
          <cell r="V499">
            <v>1.002</v>
          </cell>
          <cell r="W499">
            <v>1</v>
          </cell>
          <cell r="Y499">
            <v>10006.110150749999</v>
          </cell>
          <cell r="Z499">
            <v>14356.325339999998</v>
          </cell>
          <cell r="AA499">
            <v>78996.46244475001</v>
          </cell>
          <cell r="AB499">
            <v>17425.72801725</v>
          </cell>
          <cell r="AC499">
            <v>3106.5510757499997</v>
          </cell>
          <cell r="AD499">
            <v>12782.544</v>
          </cell>
          <cell r="AE499">
            <v>7222.9670999999998</v>
          </cell>
          <cell r="AF499">
            <v>7862.8543199999995</v>
          </cell>
          <cell r="AG499">
            <v>21800.202628499999</v>
          </cell>
          <cell r="AH499">
            <v>22265.376124999999</v>
          </cell>
          <cell r="AI499">
            <v>0</v>
          </cell>
          <cell r="AJ499">
            <v>195825.12120200004</v>
          </cell>
          <cell r="AL499">
            <v>478352775</v>
          </cell>
          <cell r="AM499" t="str">
            <v>478</v>
          </cell>
          <cell r="AN499" t="str">
            <v>352</v>
          </cell>
          <cell r="AO499" t="str">
            <v>775</v>
          </cell>
          <cell r="AP499">
            <v>1</v>
          </cell>
          <cell r="AQ499">
            <v>21</v>
          </cell>
          <cell r="AR499">
            <v>195825.12120200004</v>
          </cell>
          <cell r="AS499">
            <v>9325</v>
          </cell>
          <cell r="AT499">
            <v>0</v>
          </cell>
          <cell r="AU499">
            <v>9325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8</v>
          </cell>
          <cell r="V500">
            <v>1</v>
          </cell>
          <cell r="W500">
            <v>10</v>
          </cell>
          <cell r="Y500">
            <v>3804.2429999999999</v>
          </cell>
          <cell r="Z500">
            <v>5458.16</v>
          </cell>
          <cell r="AA500">
            <v>40907.807399753874</v>
          </cell>
          <cell r="AB500">
            <v>6740.2889999999998</v>
          </cell>
          <cell r="AC500">
            <v>1504.3085999936891</v>
          </cell>
          <cell r="AD500">
            <v>4546.1120000000001</v>
          </cell>
          <cell r="AE500">
            <v>2654.65</v>
          </cell>
          <cell r="AF500">
            <v>2644.43</v>
          </cell>
          <cell r="AG500">
            <v>10232.527599962134</v>
          </cell>
          <cell r="AH500">
            <v>9859.6413999747565</v>
          </cell>
          <cell r="AI500">
            <v>0</v>
          </cell>
          <cell r="AJ500">
            <v>88352.168999684451</v>
          </cell>
          <cell r="AL500">
            <v>479278005</v>
          </cell>
          <cell r="AM500" t="str">
            <v>479</v>
          </cell>
          <cell r="AN500" t="str">
            <v>278</v>
          </cell>
          <cell r="AO500" t="str">
            <v>005</v>
          </cell>
          <cell r="AP500">
            <v>1</v>
          </cell>
          <cell r="AQ500">
            <v>8</v>
          </cell>
          <cell r="AR500">
            <v>88352.168999684451</v>
          </cell>
          <cell r="AS500">
            <v>11044</v>
          </cell>
          <cell r="AT500">
            <v>0</v>
          </cell>
          <cell r="AU500">
            <v>11044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28</v>
          </cell>
          <cell r="V501">
            <v>1</v>
          </cell>
          <cell r="W501">
            <v>2</v>
          </cell>
          <cell r="Y501">
            <v>13314.850499999999</v>
          </cell>
          <cell r="Z501">
            <v>19103.559999999998</v>
          </cell>
          <cell r="AA501">
            <v>120591.16029981541</v>
          </cell>
          <cell r="AB501">
            <v>22671.981500000002</v>
          </cell>
          <cell r="AC501">
            <v>4331.6146999952671</v>
          </cell>
          <cell r="AD501">
            <v>18492.351999999999</v>
          </cell>
          <cell r="AE501">
            <v>10021.16</v>
          </cell>
          <cell r="AF501">
            <v>12008.32</v>
          </cell>
          <cell r="AG501">
            <v>30173.724199971603</v>
          </cell>
          <cell r="AH501">
            <v>30098.95829998107</v>
          </cell>
          <cell r="AI501">
            <v>0</v>
          </cell>
          <cell r="AJ501">
            <v>280807.68149976333</v>
          </cell>
          <cell r="AL501">
            <v>479278024</v>
          </cell>
          <cell r="AM501" t="str">
            <v>479</v>
          </cell>
          <cell r="AN501" t="str">
            <v>278</v>
          </cell>
          <cell r="AO501" t="str">
            <v>024</v>
          </cell>
          <cell r="AP501">
            <v>1</v>
          </cell>
          <cell r="AQ501">
            <v>28</v>
          </cell>
          <cell r="AR501">
            <v>280807.68149976333</v>
          </cell>
          <cell r="AS501">
            <v>10029</v>
          </cell>
          <cell r="AT501">
            <v>0</v>
          </cell>
          <cell r="AU501">
            <v>10029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31</v>
          </cell>
          <cell r="V502">
            <v>1</v>
          </cell>
          <cell r="W502">
            <v>10</v>
          </cell>
          <cell r="Y502">
            <v>14741.441624999999</v>
          </cell>
          <cell r="Z502">
            <v>21150.37</v>
          </cell>
          <cell r="AA502">
            <v>172215.19222401551</v>
          </cell>
          <cell r="AB502">
            <v>25211.682375</v>
          </cell>
          <cell r="AC502">
            <v>5830.7415249747564</v>
          </cell>
          <cell r="AD502">
            <v>20163.184000000001</v>
          </cell>
          <cell r="AE502">
            <v>11007.05</v>
          </cell>
          <cell r="AF502">
            <v>12963.76</v>
          </cell>
          <cell r="AG502">
            <v>39621.506149848537</v>
          </cell>
          <cell r="AH502">
            <v>37545.261974899026</v>
          </cell>
          <cell r="AI502">
            <v>0</v>
          </cell>
          <cell r="AJ502">
            <v>360450.18987373787</v>
          </cell>
          <cell r="AL502">
            <v>479278061</v>
          </cell>
          <cell r="AM502" t="str">
            <v>479</v>
          </cell>
          <cell r="AN502" t="str">
            <v>278</v>
          </cell>
          <cell r="AO502" t="str">
            <v>061</v>
          </cell>
          <cell r="AP502">
            <v>1</v>
          </cell>
          <cell r="AQ502">
            <v>31</v>
          </cell>
          <cell r="AR502">
            <v>360450.18987373787</v>
          </cell>
          <cell r="AS502">
            <v>11627</v>
          </cell>
          <cell r="AT502">
            <v>0</v>
          </cell>
          <cell r="AU502">
            <v>11627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10</v>
          </cell>
          <cell r="V503">
            <v>1</v>
          </cell>
          <cell r="W503">
            <v>4</v>
          </cell>
          <cell r="Y503">
            <v>4755.3037499999991</v>
          </cell>
          <cell r="Z503">
            <v>6822.6999999999989</v>
          </cell>
          <cell r="AA503">
            <v>45658.572949876936</v>
          </cell>
          <cell r="AB503">
            <v>8110.9562500000002</v>
          </cell>
          <cell r="AC503">
            <v>1618.7515499968447</v>
          </cell>
          <cell r="AD503">
            <v>6565.6</v>
          </cell>
          <cell r="AE503">
            <v>3568.01</v>
          </cell>
          <cell r="AF503">
            <v>4247.29</v>
          </cell>
          <cell r="AG503">
            <v>11207.399299981067</v>
          </cell>
          <cell r="AH503">
            <v>11046.777449987379</v>
          </cell>
          <cell r="AI503">
            <v>0</v>
          </cell>
          <cell r="AJ503">
            <v>103601.36124984223</v>
          </cell>
          <cell r="AL503">
            <v>479278086</v>
          </cell>
          <cell r="AM503" t="str">
            <v>479</v>
          </cell>
          <cell r="AN503" t="str">
            <v>278</v>
          </cell>
          <cell r="AO503" t="str">
            <v>086</v>
          </cell>
          <cell r="AP503">
            <v>1</v>
          </cell>
          <cell r="AQ503">
            <v>10</v>
          </cell>
          <cell r="AR503">
            <v>103601.36124984223</v>
          </cell>
          <cell r="AS503">
            <v>10360</v>
          </cell>
          <cell r="AT503">
            <v>0</v>
          </cell>
          <cell r="AU503">
            <v>10360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4</v>
          </cell>
          <cell r="V504">
            <v>1</v>
          </cell>
          <cell r="W504">
            <v>5</v>
          </cell>
          <cell r="Y504">
            <v>1902.1215</v>
          </cell>
          <cell r="Z504">
            <v>2729.08</v>
          </cell>
          <cell r="AA504">
            <v>17841.594099938469</v>
          </cell>
          <cell r="AB504">
            <v>3321.7745</v>
          </cell>
          <cell r="AC504">
            <v>666.5228999984223</v>
          </cell>
          <cell r="AD504">
            <v>2408.8959999999997</v>
          </cell>
          <cell r="AE504">
            <v>1365.74</v>
          </cell>
          <cell r="AF504">
            <v>1467.1</v>
          </cell>
          <cell r="AG504">
            <v>4600.4053999905336</v>
          </cell>
          <cell r="AH504">
            <v>4551.7200999936886</v>
          </cell>
          <cell r="AI504">
            <v>0</v>
          </cell>
          <cell r="AJ504">
            <v>40854.954499921114</v>
          </cell>
          <cell r="AL504">
            <v>479278087</v>
          </cell>
          <cell r="AM504" t="str">
            <v>479</v>
          </cell>
          <cell r="AN504" t="str">
            <v>278</v>
          </cell>
          <cell r="AO504" t="str">
            <v>087</v>
          </cell>
          <cell r="AP504">
            <v>1</v>
          </cell>
          <cell r="AQ504">
            <v>4</v>
          </cell>
          <cell r="AR504">
            <v>40854.954499921114</v>
          </cell>
          <cell r="AS504">
            <v>10214</v>
          </cell>
          <cell r="AT504">
            <v>0</v>
          </cell>
          <cell r="AU504">
            <v>10214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4</v>
          </cell>
          <cell r="V505">
            <v>1</v>
          </cell>
          <cell r="W505">
            <v>5</v>
          </cell>
          <cell r="Y505">
            <v>1902.1215</v>
          </cell>
          <cell r="Z505">
            <v>2729.08</v>
          </cell>
          <cell r="AA505">
            <v>19137.104099938468</v>
          </cell>
          <cell r="AB505">
            <v>3225.0345000000002</v>
          </cell>
          <cell r="AC505">
            <v>662.44289999842226</v>
          </cell>
          <cell r="AD505">
            <v>2680.576</v>
          </cell>
          <cell r="AE505">
            <v>1442.5700000000002</v>
          </cell>
          <cell r="AF505">
            <v>1756.87</v>
          </cell>
          <cell r="AG505">
            <v>4571.7853999905337</v>
          </cell>
          <cell r="AH505">
            <v>4464.2500999936892</v>
          </cell>
          <cell r="AI505">
            <v>0</v>
          </cell>
          <cell r="AJ505">
            <v>42571.834499921119</v>
          </cell>
          <cell r="AL505">
            <v>479278111</v>
          </cell>
          <cell r="AM505" t="str">
            <v>479</v>
          </cell>
          <cell r="AN505" t="str">
            <v>278</v>
          </cell>
          <cell r="AO505" t="str">
            <v>111</v>
          </cell>
          <cell r="AP505">
            <v>1</v>
          </cell>
          <cell r="AQ505">
            <v>4</v>
          </cell>
          <cell r="AR505">
            <v>42571.834499921119</v>
          </cell>
          <cell r="AS505">
            <v>10643</v>
          </cell>
          <cell r="AT505">
            <v>0</v>
          </cell>
          <cell r="AU505">
            <v>10643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11</v>
          </cell>
          <cell r="V506">
            <v>1</v>
          </cell>
          <cell r="W506">
            <v>6</v>
          </cell>
          <cell r="Y506">
            <v>5230.8341249999994</v>
          </cell>
          <cell r="Z506">
            <v>7504.9699999999993</v>
          </cell>
          <cell r="AA506">
            <v>53133.774924815407</v>
          </cell>
          <cell r="AB506">
            <v>8893.0298750000002</v>
          </cell>
          <cell r="AC506">
            <v>1844.0358249952669</v>
          </cell>
          <cell r="AD506">
            <v>7303.6639999999998</v>
          </cell>
          <cell r="AE506">
            <v>3947.86</v>
          </cell>
          <cell r="AF506">
            <v>4758.95</v>
          </cell>
          <cell r="AG506">
            <v>12707.3519499716</v>
          </cell>
          <cell r="AH506">
            <v>12383.746674981068</v>
          </cell>
          <cell r="AI506">
            <v>0</v>
          </cell>
          <cell r="AJ506">
            <v>117708.21737476335</v>
          </cell>
          <cell r="AL506">
            <v>479278114</v>
          </cell>
          <cell r="AM506" t="str">
            <v>479</v>
          </cell>
          <cell r="AN506" t="str">
            <v>278</v>
          </cell>
          <cell r="AO506" t="str">
            <v>114</v>
          </cell>
          <cell r="AP506">
            <v>1</v>
          </cell>
          <cell r="AQ506">
            <v>11</v>
          </cell>
          <cell r="AR506">
            <v>117708.21737476335</v>
          </cell>
          <cell r="AS506">
            <v>10701</v>
          </cell>
          <cell r="AT506">
            <v>0</v>
          </cell>
          <cell r="AU506">
            <v>10701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13</v>
          </cell>
          <cell r="V507">
            <v>1</v>
          </cell>
          <cell r="W507">
            <v>3</v>
          </cell>
          <cell r="Y507">
            <v>6181.894874999999</v>
          </cell>
          <cell r="Z507">
            <v>8869.5099999999984</v>
          </cell>
          <cell r="AA507">
            <v>53527.545074876936</v>
          </cell>
          <cell r="AB507">
            <v>10844.137125000001</v>
          </cell>
          <cell r="AC507">
            <v>2070.5501749968448</v>
          </cell>
          <cell r="AD507">
            <v>7693.0719999999992</v>
          </cell>
          <cell r="AE507">
            <v>4400.24</v>
          </cell>
          <cell r="AF507">
            <v>4623.1900000000005</v>
          </cell>
          <cell r="AG507">
            <v>14379.492049981069</v>
          </cell>
          <cell r="AH507">
            <v>14446.068324987378</v>
          </cell>
          <cell r="AI507">
            <v>0</v>
          </cell>
          <cell r="AJ507">
            <v>127035.69962484224</v>
          </cell>
          <cell r="AL507">
            <v>479278117</v>
          </cell>
          <cell r="AM507" t="str">
            <v>479</v>
          </cell>
          <cell r="AN507" t="str">
            <v>278</v>
          </cell>
          <cell r="AO507" t="str">
            <v>117</v>
          </cell>
          <cell r="AP507">
            <v>1</v>
          </cell>
          <cell r="AQ507">
            <v>13</v>
          </cell>
          <cell r="AR507">
            <v>127035.69962484224</v>
          </cell>
          <cell r="AS507">
            <v>9772</v>
          </cell>
          <cell r="AT507">
            <v>0</v>
          </cell>
          <cell r="AU507">
            <v>9772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21</v>
          </cell>
          <cell r="V508">
            <v>1</v>
          </cell>
          <cell r="W508">
            <v>10</v>
          </cell>
          <cell r="Y508">
            <v>9986.1378750000003</v>
          </cell>
          <cell r="Z508">
            <v>14327.67</v>
          </cell>
          <cell r="AA508">
            <v>114279.00547432316</v>
          </cell>
          <cell r="AB508">
            <v>17294.206125000001</v>
          </cell>
          <cell r="AC508">
            <v>3971.7757749826446</v>
          </cell>
          <cell r="AD508">
            <v>13054.224</v>
          </cell>
          <cell r="AE508">
            <v>7285.380000000001</v>
          </cell>
          <cell r="AF508">
            <v>8136.93</v>
          </cell>
          <cell r="AG508">
            <v>26981.101649895871</v>
          </cell>
          <cell r="AH508">
            <v>25679.927724930581</v>
          </cell>
          <cell r="AI508">
            <v>0</v>
          </cell>
          <cell r="AJ508">
            <v>240996.35862413223</v>
          </cell>
          <cell r="AL508">
            <v>479278137</v>
          </cell>
          <cell r="AM508" t="str">
            <v>479</v>
          </cell>
          <cell r="AN508" t="str">
            <v>278</v>
          </cell>
          <cell r="AO508" t="str">
            <v>137</v>
          </cell>
          <cell r="AP508">
            <v>1</v>
          </cell>
          <cell r="AQ508">
            <v>21</v>
          </cell>
          <cell r="AR508">
            <v>240996.35862413223</v>
          </cell>
          <cell r="AS508">
            <v>11476</v>
          </cell>
          <cell r="AT508">
            <v>0</v>
          </cell>
          <cell r="AU508">
            <v>11476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6</v>
          </cell>
          <cell r="V509">
            <v>1</v>
          </cell>
          <cell r="W509">
            <v>1</v>
          </cell>
          <cell r="Y509">
            <v>2853.1822499999998</v>
          </cell>
          <cell r="Z509">
            <v>4093.62</v>
          </cell>
          <cell r="AA509">
            <v>22340.294249999999</v>
          </cell>
          <cell r="AB509">
            <v>4982.6617500000002</v>
          </cell>
          <cell r="AC509">
            <v>886.39724999999999</v>
          </cell>
          <cell r="AD509">
            <v>3613.3440000000001</v>
          </cell>
          <cell r="AE509">
            <v>2048.61</v>
          </cell>
          <cell r="AF509">
            <v>2200.65</v>
          </cell>
          <cell r="AG509">
            <v>6220.2855</v>
          </cell>
          <cell r="AH509">
            <v>6374.0317500000001</v>
          </cell>
          <cell r="AI509">
            <v>0</v>
          </cell>
          <cell r="AJ509">
            <v>55613.07675</v>
          </cell>
          <cell r="AL509">
            <v>479278159</v>
          </cell>
          <cell r="AM509" t="str">
            <v>479</v>
          </cell>
          <cell r="AN509" t="str">
            <v>278</v>
          </cell>
          <cell r="AO509" t="str">
            <v>159</v>
          </cell>
          <cell r="AP509">
            <v>1</v>
          </cell>
          <cell r="AQ509">
            <v>6</v>
          </cell>
          <cell r="AR509">
            <v>55613.07675</v>
          </cell>
          <cell r="AS509">
            <v>9269</v>
          </cell>
          <cell r="AT509">
            <v>0</v>
          </cell>
          <cell r="AU509">
            <v>9269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5</v>
          </cell>
          <cell r="V510">
            <v>1</v>
          </cell>
          <cell r="W510">
            <v>1</v>
          </cell>
          <cell r="Y510">
            <v>2377.651875</v>
          </cell>
          <cell r="Z510">
            <v>3411.35</v>
          </cell>
          <cell r="AA510">
            <v>20560.176875000001</v>
          </cell>
          <cell r="AB510">
            <v>4007.1081250000002</v>
          </cell>
          <cell r="AC510">
            <v>732.54437500000006</v>
          </cell>
          <cell r="AD510">
            <v>3418.6400000000003</v>
          </cell>
          <cell r="AE510">
            <v>1822.42</v>
          </cell>
          <cell r="AF510">
            <v>2268.5300000000002</v>
          </cell>
          <cell r="AG510">
            <v>5140.6412499999997</v>
          </cell>
          <cell r="AH510">
            <v>5180.4881249999999</v>
          </cell>
          <cell r="AI510">
            <v>0</v>
          </cell>
          <cell r="AJ510">
            <v>48919.550625000003</v>
          </cell>
          <cell r="AL510">
            <v>479278161</v>
          </cell>
          <cell r="AM510" t="str">
            <v>479</v>
          </cell>
          <cell r="AN510" t="str">
            <v>278</v>
          </cell>
          <cell r="AO510" t="str">
            <v>161</v>
          </cell>
          <cell r="AP510">
            <v>1</v>
          </cell>
          <cell r="AQ510">
            <v>5</v>
          </cell>
          <cell r="AR510">
            <v>48919.550625000003</v>
          </cell>
          <cell r="AS510">
            <v>9784</v>
          </cell>
          <cell r="AT510">
            <v>0</v>
          </cell>
          <cell r="AU510">
            <v>9784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</v>
          </cell>
          <cell r="V511">
            <v>1</v>
          </cell>
          <cell r="W511">
            <v>1</v>
          </cell>
          <cell r="Y511">
            <v>1426.5911249999999</v>
          </cell>
          <cell r="Z511">
            <v>2046.81</v>
          </cell>
          <cell r="AA511">
            <v>10522.392125</v>
          </cell>
          <cell r="AB511">
            <v>2539.7008750000005</v>
          </cell>
          <cell r="AC511">
            <v>445.23862500000001</v>
          </cell>
          <cell r="AD511">
            <v>1670.8319999999999</v>
          </cell>
          <cell r="AE511">
            <v>985.89</v>
          </cell>
          <cell r="AF511">
            <v>955.44</v>
          </cell>
          <cell r="AG511">
            <v>3124.4527499999999</v>
          </cell>
          <cell r="AH511">
            <v>3230.7508750000002</v>
          </cell>
          <cell r="AI511">
            <v>0</v>
          </cell>
          <cell r="AJ511">
            <v>26948.098375000001</v>
          </cell>
          <cell r="AL511">
            <v>479278191</v>
          </cell>
          <cell r="AM511" t="str">
            <v>479</v>
          </cell>
          <cell r="AN511" t="str">
            <v>278</v>
          </cell>
          <cell r="AO511" t="str">
            <v>191</v>
          </cell>
          <cell r="AP511">
            <v>1</v>
          </cell>
          <cell r="AQ511">
            <v>3</v>
          </cell>
          <cell r="AR511">
            <v>26948.098375000001</v>
          </cell>
          <cell r="AS511">
            <v>8983</v>
          </cell>
          <cell r="AT511">
            <v>0</v>
          </cell>
          <cell r="AU511">
            <v>8983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37</v>
          </cell>
          <cell r="V512">
            <v>1</v>
          </cell>
          <cell r="W512">
            <v>5</v>
          </cell>
          <cell r="Y512">
            <v>17594.623874999997</v>
          </cell>
          <cell r="Z512">
            <v>25243.989999999998</v>
          </cell>
          <cell r="AA512">
            <v>165883.94967450775</v>
          </cell>
          <cell r="AB512">
            <v>30387.824125000003</v>
          </cell>
          <cell r="AC512">
            <v>6056.5675749873781</v>
          </cell>
          <cell r="AD512">
            <v>23233.168000000001</v>
          </cell>
          <cell r="AE512">
            <v>12902</v>
          </cell>
          <cell r="AF512">
            <v>14584.87</v>
          </cell>
          <cell r="AG512">
            <v>41886.644449924272</v>
          </cell>
          <cell r="AH512">
            <v>41419.30892494951</v>
          </cell>
          <cell r="AI512">
            <v>0</v>
          </cell>
          <cell r="AJ512">
            <v>379192.94662436895</v>
          </cell>
          <cell r="AL512">
            <v>479278210</v>
          </cell>
          <cell r="AM512" t="str">
            <v>479</v>
          </cell>
          <cell r="AN512" t="str">
            <v>278</v>
          </cell>
          <cell r="AO512" t="str">
            <v>210</v>
          </cell>
          <cell r="AP512">
            <v>1</v>
          </cell>
          <cell r="AQ512">
            <v>37</v>
          </cell>
          <cell r="AR512">
            <v>379192.94662436895</v>
          </cell>
          <cell r="AS512">
            <v>10248</v>
          </cell>
          <cell r="AT512">
            <v>0</v>
          </cell>
          <cell r="AU512">
            <v>10248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6</v>
          </cell>
          <cell r="V513">
            <v>1</v>
          </cell>
          <cell r="W513">
            <v>1</v>
          </cell>
          <cell r="Y513">
            <v>2853.1822499999998</v>
          </cell>
          <cell r="Z513">
            <v>4093.62</v>
          </cell>
          <cell r="AA513">
            <v>24931.314249999999</v>
          </cell>
          <cell r="AB513">
            <v>4789.1817499999997</v>
          </cell>
          <cell r="AC513">
            <v>878.23725000000002</v>
          </cell>
          <cell r="AD513">
            <v>4156.7040000000006</v>
          </cell>
          <cell r="AE513">
            <v>2202.27</v>
          </cell>
          <cell r="AF513">
            <v>2780.19</v>
          </cell>
          <cell r="AG513">
            <v>6163.0455000000002</v>
          </cell>
          <cell r="AH513">
            <v>6199.0917500000005</v>
          </cell>
          <cell r="AI513">
            <v>0</v>
          </cell>
          <cell r="AJ513">
            <v>59046.836749999995</v>
          </cell>
          <cell r="AL513">
            <v>479278227</v>
          </cell>
          <cell r="AM513" t="str">
            <v>479</v>
          </cell>
          <cell r="AN513" t="str">
            <v>278</v>
          </cell>
          <cell r="AO513" t="str">
            <v>227</v>
          </cell>
          <cell r="AP513">
            <v>1</v>
          </cell>
          <cell r="AQ513">
            <v>6</v>
          </cell>
          <cell r="AR513">
            <v>59046.836749999995</v>
          </cell>
          <cell r="AS513">
            <v>9841</v>
          </cell>
          <cell r="AT513">
            <v>0</v>
          </cell>
          <cell r="AU513">
            <v>9841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44</v>
          </cell>
          <cell r="V514">
            <v>1</v>
          </cell>
          <cell r="W514">
            <v>3</v>
          </cell>
          <cell r="Y514">
            <v>21109.816500000001</v>
          </cell>
          <cell r="Z514">
            <v>30346.22</v>
          </cell>
          <cell r="AA514">
            <v>201564.39209963079</v>
          </cell>
          <cell r="AB514">
            <v>35511.499499999998</v>
          </cell>
          <cell r="AC514">
            <v>6980.3148999905334</v>
          </cell>
          <cell r="AD514">
            <v>30534.475999999999</v>
          </cell>
          <cell r="AE514">
            <v>16238.62</v>
          </cell>
          <cell r="AF514">
            <v>20241.5</v>
          </cell>
          <cell r="AG514">
            <v>48437.897399943206</v>
          </cell>
          <cell r="AH514">
            <v>47806.953099962127</v>
          </cell>
          <cell r="AI514">
            <v>0</v>
          </cell>
          <cell r="AJ514">
            <v>458771.68949952663</v>
          </cell>
          <cell r="AL514">
            <v>479278278</v>
          </cell>
          <cell r="AM514" t="str">
            <v>479</v>
          </cell>
          <cell r="AN514" t="str">
            <v>278</v>
          </cell>
          <cell r="AO514" t="str">
            <v>278</v>
          </cell>
          <cell r="AP514">
            <v>1</v>
          </cell>
          <cell r="AQ514">
            <v>44</v>
          </cell>
          <cell r="AR514">
            <v>458771.68949952663</v>
          </cell>
          <cell r="AS514">
            <v>10427</v>
          </cell>
          <cell r="AT514">
            <v>0</v>
          </cell>
          <cell r="AU514">
            <v>10427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60</v>
          </cell>
          <cell r="V515">
            <v>1</v>
          </cell>
          <cell r="W515">
            <v>10</v>
          </cell>
          <cell r="Y515">
            <v>28531.822499999998</v>
          </cell>
          <cell r="Z515">
            <v>40936.199999999997</v>
          </cell>
          <cell r="AA515">
            <v>343974.21429796948</v>
          </cell>
          <cell r="AB515">
            <v>48472.257500000007</v>
          </cell>
          <cell r="AC515">
            <v>11433.368699947936</v>
          </cell>
          <cell r="AD515">
            <v>39936.960000000006</v>
          </cell>
          <cell r="AE515">
            <v>21561.72</v>
          </cell>
          <cell r="AF515">
            <v>26063.279999999999</v>
          </cell>
          <cell r="AG515">
            <v>77561.272199687606</v>
          </cell>
          <cell r="AH515">
            <v>73021.802299791743</v>
          </cell>
          <cell r="AI515">
            <v>0</v>
          </cell>
          <cell r="AJ515">
            <v>711492.89749739668</v>
          </cell>
          <cell r="AL515">
            <v>479278281</v>
          </cell>
          <cell r="AM515" t="str">
            <v>479</v>
          </cell>
          <cell r="AN515" t="str">
            <v>278</v>
          </cell>
          <cell r="AO515" t="str">
            <v>281</v>
          </cell>
          <cell r="AP515">
            <v>1</v>
          </cell>
          <cell r="AQ515">
            <v>60</v>
          </cell>
          <cell r="AR515">
            <v>711492.89749739668</v>
          </cell>
          <cell r="AS515">
            <v>11858</v>
          </cell>
          <cell r="AT515">
            <v>0</v>
          </cell>
          <cell r="AU515">
            <v>11858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</v>
          </cell>
          <cell r="V516">
            <v>1</v>
          </cell>
          <cell r="W516">
            <v>7</v>
          </cell>
          <cell r="Y516">
            <v>1426.5911249999999</v>
          </cell>
          <cell r="Z516">
            <v>2046.81</v>
          </cell>
          <cell r="AA516">
            <v>13532.856724938469</v>
          </cell>
          <cell r="AB516">
            <v>2539.7008750000005</v>
          </cell>
          <cell r="AC516">
            <v>522.43002499842225</v>
          </cell>
          <cell r="AD516">
            <v>1670.8319999999999</v>
          </cell>
          <cell r="AE516">
            <v>985.89</v>
          </cell>
          <cell r="AF516">
            <v>955.44</v>
          </cell>
          <cell r="AG516">
            <v>3587.6011499905335</v>
          </cell>
          <cell r="AH516">
            <v>3539.5164749936894</v>
          </cell>
          <cell r="AI516">
            <v>0</v>
          </cell>
          <cell r="AJ516">
            <v>30807.668374921112</v>
          </cell>
          <cell r="AL516">
            <v>479278309</v>
          </cell>
          <cell r="AM516" t="str">
            <v>479</v>
          </cell>
          <cell r="AN516" t="str">
            <v>278</v>
          </cell>
          <cell r="AO516" t="str">
            <v>309</v>
          </cell>
          <cell r="AP516">
            <v>1</v>
          </cell>
          <cell r="AQ516">
            <v>3</v>
          </cell>
          <cell r="AR516">
            <v>30807.668374921112</v>
          </cell>
          <cell r="AS516">
            <v>10269</v>
          </cell>
          <cell r="AT516">
            <v>0</v>
          </cell>
          <cell r="AU516">
            <v>10269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6</v>
          </cell>
          <cell r="V517">
            <v>1</v>
          </cell>
          <cell r="W517">
            <v>7</v>
          </cell>
          <cell r="Y517">
            <v>2853.1822499999998</v>
          </cell>
          <cell r="Z517">
            <v>4093.62</v>
          </cell>
          <cell r="AA517">
            <v>30952.243449876936</v>
          </cell>
          <cell r="AB517">
            <v>4789.1817499999997</v>
          </cell>
          <cell r="AC517">
            <v>1032.6200499968445</v>
          </cell>
          <cell r="AD517">
            <v>4156.7040000000006</v>
          </cell>
          <cell r="AE517">
            <v>2202.27</v>
          </cell>
          <cell r="AF517">
            <v>2780.19</v>
          </cell>
          <cell r="AG517">
            <v>7089.3422999810673</v>
          </cell>
          <cell r="AH517">
            <v>6816.6229499873789</v>
          </cell>
          <cell r="AI517">
            <v>0</v>
          </cell>
          <cell r="AJ517">
            <v>66765.97674984223</v>
          </cell>
          <cell r="AL517">
            <v>479278325</v>
          </cell>
          <cell r="AM517" t="str">
            <v>479</v>
          </cell>
          <cell r="AN517" t="str">
            <v>278</v>
          </cell>
          <cell r="AO517" t="str">
            <v>325</v>
          </cell>
          <cell r="AP517">
            <v>1</v>
          </cell>
          <cell r="AQ517">
            <v>6</v>
          </cell>
          <cell r="AR517">
            <v>66765.97674984223</v>
          </cell>
          <cell r="AS517">
            <v>11128</v>
          </cell>
          <cell r="AT517">
            <v>0</v>
          </cell>
          <cell r="AU517">
            <v>11128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7</v>
          </cell>
          <cell r="V518">
            <v>1</v>
          </cell>
          <cell r="W518">
            <v>3</v>
          </cell>
          <cell r="Y518">
            <v>3328.7126249999997</v>
          </cell>
          <cell r="Z518">
            <v>4775.8899999999994</v>
          </cell>
          <cell r="AA518">
            <v>29597.096224938468</v>
          </cell>
          <cell r="AB518">
            <v>5764.7353750000002</v>
          </cell>
          <cell r="AC518">
            <v>1106.0815249984223</v>
          </cell>
          <cell r="AD518">
            <v>4351.4079999999994</v>
          </cell>
          <cell r="AE518">
            <v>2428.46</v>
          </cell>
          <cell r="AF518">
            <v>2712.31</v>
          </cell>
          <cell r="AG518">
            <v>7686.6381499905337</v>
          </cell>
          <cell r="AH518">
            <v>7688.6009749936893</v>
          </cell>
          <cell r="AI518">
            <v>0</v>
          </cell>
          <cell r="AJ518">
            <v>69439.932874921113</v>
          </cell>
          <cell r="AL518">
            <v>479278332</v>
          </cell>
          <cell r="AM518" t="str">
            <v>479</v>
          </cell>
          <cell r="AN518" t="str">
            <v>278</v>
          </cell>
          <cell r="AO518" t="str">
            <v>332</v>
          </cell>
          <cell r="AP518">
            <v>1</v>
          </cell>
          <cell r="AQ518">
            <v>7</v>
          </cell>
          <cell r="AR518">
            <v>69439.932874921113</v>
          </cell>
          <cell r="AS518">
            <v>9920</v>
          </cell>
          <cell r="AT518">
            <v>0</v>
          </cell>
          <cell r="AU518">
            <v>9920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52</v>
          </cell>
          <cell r="V519">
            <v>1</v>
          </cell>
          <cell r="W519">
            <v>3</v>
          </cell>
          <cell r="Y519">
            <v>24727.5795</v>
          </cell>
          <cell r="Z519">
            <v>35478.04</v>
          </cell>
          <cell r="AA519">
            <v>223178.75029950775</v>
          </cell>
          <cell r="AB519">
            <v>42699.368500000004</v>
          </cell>
          <cell r="AC519">
            <v>8253.6406999873798</v>
          </cell>
          <cell r="AD519">
            <v>32674.047999999999</v>
          </cell>
          <cell r="AE519">
            <v>18138.77</v>
          </cell>
          <cell r="AF519">
            <v>20521.150000000001</v>
          </cell>
          <cell r="AG519">
            <v>57317.628199924271</v>
          </cell>
          <cell r="AH519">
            <v>57171.983299949519</v>
          </cell>
          <cell r="AI519">
            <v>0</v>
          </cell>
          <cell r="AJ519">
            <v>520160.95849936892</v>
          </cell>
          <cell r="AL519">
            <v>479278605</v>
          </cell>
          <cell r="AM519" t="str">
            <v>479</v>
          </cell>
          <cell r="AN519" t="str">
            <v>278</v>
          </cell>
          <cell r="AO519" t="str">
            <v>605</v>
          </cell>
          <cell r="AP519">
            <v>1</v>
          </cell>
          <cell r="AQ519">
            <v>52</v>
          </cell>
          <cell r="AR519">
            <v>520160.95849936892</v>
          </cell>
          <cell r="AS519">
            <v>10003</v>
          </cell>
          <cell r="AT519">
            <v>0</v>
          </cell>
          <cell r="AU519">
            <v>10003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1</v>
          </cell>
          <cell r="V520">
            <v>1</v>
          </cell>
          <cell r="W520">
            <v>1</v>
          </cell>
          <cell r="Y520">
            <v>475.53037499999999</v>
          </cell>
          <cell r="Z520">
            <v>682.27</v>
          </cell>
          <cell r="AA520">
            <v>4371.1373750000002</v>
          </cell>
          <cell r="AB520">
            <v>782.07362499999999</v>
          </cell>
          <cell r="AC520">
            <v>145.69287499999999</v>
          </cell>
          <cell r="AD520">
            <v>738.06399999999996</v>
          </cell>
          <cell r="AE520">
            <v>379.85</v>
          </cell>
          <cell r="AF520">
            <v>511.66</v>
          </cell>
          <cell r="AG520">
            <v>1022.40425</v>
          </cell>
          <cell r="AH520">
            <v>1018.603625</v>
          </cell>
          <cell r="AI520">
            <v>0</v>
          </cell>
          <cell r="AJ520">
            <v>10127.286125000001</v>
          </cell>
          <cell r="AL520">
            <v>479278615</v>
          </cell>
          <cell r="AM520" t="str">
            <v>479</v>
          </cell>
          <cell r="AN520" t="str">
            <v>278</v>
          </cell>
          <cell r="AO520" t="str">
            <v>615</v>
          </cell>
          <cell r="AP520">
            <v>1</v>
          </cell>
          <cell r="AQ520">
            <v>1</v>
          </cell>
          <cell r="AR520">
            <v>10127.286125000001</v>
          </cell>
          <cell r="AS520">
            <v>10127</v>
          </cell>
          <cell r="AT520">
            <v>0</v>
          </cell>
          <cell r="AU520">
            <v>10127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2</v>
          </cell>
          <cell r="V521">
            <v>1</v>
          </cell>
          <cell r="W521">
            <v>1</v>
          </cell>
          <cell r="Y521">
            <v>951.06074999999998</v>
          </cell>
          <cell r="Z521">
            <v>1364.54</v>
          </cell>
          <cell r="AA521">
            <v>7446.7647500000003</v>
          </cell>
          <cell r="AB521">
            <v>1660.88725</v>
          </cell>
          <cell r="AC521">
            <v>295.46575000000001</v>
          </cell>
          <cell r="AD521">
            <v>1204.4479999999999</v>
          </cell>
          <cell r="AE521">
            <v>682.87</v>
          </cell>
          <cell r="AF521">
            <v>733.55</v>
          </cell>
          <cell r="AG521">
            <v>2073.4285</v>
          </cell>
          <cell r="AH521">
            <v>2124.6772499999997</v>
          </cell>
          <cell r="AI521">
            <v>0</v>
          </cell>
          <cell r="AJ521">
            <v>18537.69225</v>
          </cell>
          <cell r="AL521">
            <v>479278635</v>
          </cell>
          <cell r="AM521" t="str">
            <v>479</v>
          </cell>
          <cell r="AN521" t="str">
            <v>278</v>
          </cell>
          <cell r="AO521" t="str">
            <v>635</v>
          </cell>
          <cell r="AP521">
            <v>1</v>
          </cell>
          <cell r="AQ521">
            <v>2</v>
          </cell>
          <cell r="AR521">
            <v>18537.69225</v>
          </cell>
          <cell r="AS521">
            <v>9269</v>
          </cell>
          <cell r="AT521">
            <v>0</v>
          </cell>
          <cell r="AU521">
            <v>9269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17</v>
          </cell>
          <cell r="V522">
            <v>1</v>
          </cell>
          <cell r="W522">
            <v>2</v>
          </cell>
          <cell r="Y522">
            <v>8084.0163750000002</v>
          </cell>
          <cell r="Z522">
            <v>11598.59</v>
          </cell>
          <cell r="AA522">
            <v>72245.204574876931</v>
          </cell>
          <cell r="AB522">
            <v>13875.691624999999</v>
          </cell>
          <cell r="AC522">
            <v>2647.6416749968439</v>
          </cell>
          <cell r="AD522">
            <v>10917.008000000002</v>
          </cell>
          <cell r="AE522">
            <v>5996.47</v>
          </cell>
          <cell r="AF522">
            <v>6959.6</v>
          </cell>
          <cell r="AG522">
            <v>18430.88904998107</v>
          </cell>
          <cell r="AH522">
            <v>18426.612824987376</v>
          </cell>
          <cell r="AI522">
            <v>0</v>
          </cell>
          <cell r="AJ522">
            <v>169181.72412484227</v>
          </cell>
          <cell r="AL522">
            <v>479278670</v>
          </cell>
          <cell r="AM522" t="str">
            <v>479</v>
          </cell>
          <cell r="AN522" t="str">
            <v>278</v>
          </cell>
          <cell r="AO522" t="str">
            <v>670</v>
          </cell>
          <cell r="AP522">
            <v>1</v>
          </cell>
          <cell r="AQ522">
            <v>17</v>
          </cell>
          <cell r="AR522">
            <v>169181.72412484227</v>
          </cell>
          <cell r="AS522">
            <v>9952</v>
          </cell>
          <cell r="AT522">
            <v>0</v>
          </cell>
          <cell r="AU522">
            <v>9952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4</v>
          </cell>
          <cell r="V523">
            <v>1</v>
          </cell>
          <cell r="W523">
            <v>10</v>
          </cell>
          <cell r="Y523">
            <v>1902.1215</v>
          </cell>
          <cell r="Z523">
            <v>2729.08</v>
          </cell>
          <cell r="AA523">
            <v>22910.213299815405</v>
          </cell>
          <cell r="AB523">
            <v>3418.5144999999998</v>
          </cell>
          <cell r="AC523">
            <v>833.78569999526678</v>
          </cell>
          <cell r="AD523">
            <v>2137.2159999999999</v>
          </cell>
          <cell r="AE523">
            <v>1288.9099999999999</v>
          </cell>
          <cell r="AF523">
            <v>1177.33</v>
          </cell>
          <cell r="AG523">
            <v>5608.1221999716008</v>
          </cell>
          <cell r="AH523">
            <v>5291.921299981067</v>
          </cell>
          <cell r="AI523">
            <v>0</v>
          </cell>
          <cell r="AJ523">
            <v>47297.214499763337</v>
          </cell>
          <cell r="AL523">
            <v>479278672</v>
          </cell>
          <cell r="AM523" t="str">
            <v>479</v>
          </cell>
          <cell r="AN523" t="str">
            <v>278</v>
          </cell>
          <cell r="AO523" t="str">
            <v>672</v>
          </cell>
          <cell r="AP523">
            <v>1</v>
          </cell>
          <cell r="AQ523">
            <v>4</v>
          </cell>
          <cell r="AR523">
            <v>47297.214499763337</v>
          </cell>
          <cell r="AS523">
            <v>11824</v>
          </cell>
          <cell r="AT523">
            <v>0</v>
          </cell>
          <cell r="AU523">
            <v>11824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3</v>
          </cell>
          <cell r="V524">
            <v>1</v>
          </cell>
          <cell r="W524">
            <v>10</v>
          </cell>
          <cell r="Y524">
            <v>1426.5911249999999</v>
          </cell>
          <cell r="Z524">
            <v>2046.81</v>
          </cell>
          <cell r="AA524">
            <v>19321.541324876936</v>
          </cell>
          <cell r="AB524">
            <v>2346.220875</v>
          </cell>
          <cell r="AC524">
            <v>596.26142499684454</v>
          </cell>
          <cell r="AD524">
            <v>2214.192</v>
          </cell>
          <cell r="AE524">
            <v>1139.5500000000002</v>
          </cell>
          <cell r="AF524">
            <v>1534.98</v>
          </cell>
          <cell r="AG524">
            <v>4022.3095499810674</v>
          </cell>
          <cell r="AH524">
            <v>3692.5420749873783</v>
          </cell>
          <cell r="AI524">
            <v>0</v>
          </cell>
          <cell r="AJ524">
            <v>38340.998374842224</v>
          </cell>
          <cell r="AL524">
            <v>479278674</v>
          </cell>
          <cell r="AM524" t="str">
            <v>479</v>
          </cell>
          <cell r="AN524" t="str">
            <v>278</v>
          </cell>
          <cell r="AO524" t="str">
            <v>674</v>
          </cell>
          <cell r="AP524">
            <v>1</v>
          </cell>
          <cell r="AQ524">
            <v>3</v>
          </cell>
          <cell r="AR524">
            <v>38340.998374842224</v>
          </cell>
          <cell r="AS524">
            <v>12780</v>
          </cell>
          <cell r="AT524">
            <v>0</v>
          </cell>
          <cell r="AU524">
            <v>12780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</v>
          </cell>
          <cell r="V525">
            <v>1</v>
          </cell>
          <cell r="W525">
            <v>7</v>
          </cell>
          <cell r="Y525">
            <v>1426.5911249999999</v>
          </cell>
          <cell r="Z525">
            <v>2046.81</v>
          </cell>
          <cell r="AA525">
            <v>14828.366724938467</v>
          </cell>
          <cell r="AB525">
            <v>2442.9608749999998</v>
          </cell>
          <cell r="AC525">
            <v>518.35002499842233</v>
          </cell>
          <cell r="AD525">
            <v>1942.5119999999999</v>
          </cell>
          <cell r="AE525">
            <v>1062.72</v>
          </cell>
          <cell r="AF525">
            <v>1245.21</v>
          </cell>
          <cell r="AG525">
            <v>3558.9811499905336</v>
          </cell>
          <cell r="AH525">
            <v>3452.0464749936891</v>
          </cell>
          <cell r="AI525">
            <v>0</v>
          </cell>
          <cell r="AJ525">
            <v>32524.548374921113</v>
          </cell>
          <cell r="AL525">
            <v>479278680</v>
          </cell>
          <cell r="AM525" t="str">
            <v>479</v>
          </cell>
          <cell r="AN525" t="str">
            <v>278</v>
          </cell>
          <cell r="AO525" t="str">
            <v>680</v>
          </cell>
          <cell r="AP525">
            <v>1</v>
          </cell>
          <cell r="AQ525">
            <v>3</v>
          </cell>
          <cell r="AR525">
            <v>32524.548374921113</v>
          </cell>
          <cell r="AS525">
            <v>10842</v>
          </cell>
          <cell r="AT525">
            <v>0</v>
          </cell>
          <cell r="AU525">
            <v>10842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6</v>
          </cell>
          <cell r="V526">
            <v>1</v>
          </cell>
          <cell r="W526">
            <v>1</v>
          </cell>
          <cell r="Y526">
            <v>2853.1822499999998</v>
          </cell>
          <cell r="Z526">
            <v>4093.62</v>
          </cell>
          <cell r="AA526">
            <v>22340.294249999999</v>
          </cell>
          <cell r="AB526">
            <v>4982.6617500000002</v>
          </cell>
          <cell r="AC526">
            <v>886.39724999999999</v>
          </cell>
          <cell r="AD526">
            <v>3613.3440000000001</v>
          </cell>
          <cell r="AE526">
            <v>2048.61</v>
          </cell>
          <cell r="AF526">
            <v>2200.65</v>
          </cell>
          <cell r="AG526">
            <v>6220.2855</v>
          </cell>
          <cell r="AH526">
            <v>6374.0317500000001</v>
          </cell>
          <cell r="AI526">
            <v>0</v>
          </cell>
          <cell r="AJ526">
            <v>55613.07675</v>
          </cell>
          <cell r="AL526">
            <v>479278683</v>
          </cell>
          <cell r="AM526" t="str">
            <v>479</v>
          </cell>
          <cell r="AN526" t="str">
            <v>278</v>
          </cell>
          <cell r="AO526" t="str">
            <v>683</v>
          </cell>
          <cell r="AP526">
            <v>1</v>
          </cell>
          <cell r="AQ526">
            <v>6</v>
          </cell>
          <cell r="AR526">
            <v>55613.07675</v>
          </cell>
          <cell r="AS526">
            <v>9269</v>
          </cell>
          <cell r="AT526">
            <v>0</v>
          </cell>
          <cell r="AU526">
            <v>9269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2</v>
          </cell>
          <cell r="V527">
            <v>1</v>
          </cell>
          <cell r="W527">
            <v>10</v>
          </cell>
          <cell r="Y527">
            <v>951.06074999999998</v>
          </cell>
          <cell r="Z527">
            <v>1364.54</v>
          </cell>
          <cell r="AA527">
            <v>10550.829349938469</v>
          </cell>
          <cell r="AB527">
            <v>1660.88725</v>
          </cell>
          <cell r="AC527">
            <v>375.05714999842229</v>
          </cell>
          <cell r="AD527">
            <v>1204.4479999999999</v>
          </cell>
          <cell r="AE527">
            <v>682.87</v>
          </cell>
          <cell r="AF527">
            <v>733.55</v>
          </cell>
          <cell r="AG527">
            <v>2550.9768999905336</v>
          </cell>
          <cell r="AH527">
            <v>2443.0428499936888</v>
          </cell>
          <cell r="AI527">
            <v>0</v>
          </cell>
          <cell r="AJ527">
            <v>22517.262249921114</v>
          </cell>
          <cell r="AL527">
            <v>479278717</v>
          </cell>
          <cell r="AM527" t="str">
            <v>479</v>
          </cell>
          <cell r="AN527" t="str">
            <v>278</v>
          </cell>
          <cell r="AO527" t="str">
            <v>717</v>
          </cell>
          <cell r="AP527">
            <v>1</v>
          </cell>
          <cell r="AQ527">
            <v>2</v>
          </cell>
          <cell r="AR527">
            <v>22517.262249921114</v>
          </cell>
          <cell r="AS527">
            <v>11259</v>
          </cell>
          <cell r="AT527">
            <v>0</v>
          </cell>
          <cell r="AU527">
            <v>11259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1</v>
          </cell>
          <cell r="V528">
            <v>1</v>
          </cell>
          <cell r="W528">
            <v>1</v>
          </cell>
          <cell r="Y528">
            <v>475.53037499999999</v>
          </cell>
          <cell r="Z528">
            <v>682.27</v>
          </cell>
          <cell r="AA528">
            <v>4371.1373750000002</v>
          </cell>
          <cell r="AB528">
            <v>782.07362499999999</v>
          </cell>
          <cell r="AC528">
            <v>145.69287499999999</v>
          </cell>
          <cell r="AD528">
            <v>738.06399999999996</v>
          </cell>
          <cell r="AE528">
            <v>379.85</v>
          </cell>
          <cell r="AF528">
            <v>511.66</v>
          </cell>
          <cell r="AG528">
            <v>1022.40425</v>
          </cell>
          <cell r="AH528">
            <v>1018.603625</v>
          </cell>
          <cell r="AI528">
            <v>0</v>
          </cell>
          <cell r="AJ528">
            <v>10127.286125000001</v>
          </cell>
          <cell r="AL528">
            <v>479278755</v>
          </cell>
          <cell r="AM528" t="str">
            <v>479</v>
          </cell>
          <cell r="AN528" t="str">
            <v>278</v>
          </cell>
          <cell r="AO528" t="str">
            <v>755</v>
          </cell>
          <cell r="AP528">
            <v>1</v>
          </cell>
          <cell r="AQ528">
            <v>1</v>
          </cell>
          <cell r="AR528">
            <v>10127.286125000001</v>
          </cell>
          <cell r="AS528">
            <v>10127</v>
          </cell>
          <cell r="AT528">
            <v>0</v>
          </cell>
          <cell r="AU528">
            <v>10127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</v>
          </cell>
          <cell r="V529">
            <v>1</v>
          </cell>
          <cell r="W529">
            <v>7</v>
          </cell>
          <cell r="Y529">
            <v>1426.5911249999999</v>
          </cell>
          <cell r="Z529">
            <v>2046.81</v>
          </cell>
          <cell r="AA529">
            <v>14828.366724938467</v>
          </cell>
          <cell r="AB529">
            <v>2442.9608749999998</v>
          </cell>
          <cell r="AC529">
            <v>518.35002499842233</v>
          </cell>
          <cell r="AD529">
            <v>1942.5119999999999</v>
          </cell>
          <cell r="AE529">
            <v>1062.72</v>
          </cell>
          <cell r="AF529">
            <v>1245.21</v>
          </cell>
          <cell r="AG529">
            <v>3558.9811499905336</v>
          </cell>
          <cell r="AH529">
            <v>3452.0464749936891</v>
          </cell>
          <cell r="AI529">
            <v>0</v>
          </cell>
          <cell r="AJ529">
            <v>32524.548374921113</v>
          </cell>
          <cell r="AL529">
            <v>479278766</v>
          </cell>
          <cell r="AM529" t="str">
            <v>479</v>
          </cell>
          <cell r="AN529" t="str">
            <v>278</v>
          </cell>
          <cell r="AO529" t="str">
            <v>766</v>
          </cell>
          <cell r="AP529">
            <v>1</v>
          </cell>
          <cell r="AQ529">
            <v>3</v>
          </cell>
          <cell r="AR529">
            <v>32524.548374921113</v>
          </cell>
          <cell r="AS529">
            <v>10842</v>
          </cell>
          <cell r="AT529">
            <v>0</v>
          </cell>
          <cell r="AU529">
            <v>10842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832</v>
          </cell>
          <cell r="V530">
            <v>1.0780000000000001</v>
          </cell>
          <cell r="W530">
            <v>10</v>
          </cell>
          <cell r="Y530">
            <v>428111.26076949999</v>
          </cell>
          <cell r="Z530">
            <v>625426.95754000009</v>
          </cell>
          <cell r="AA530">
            <v>4783869.2929317318</v>
          </cell>
          <cell r="AB530">
            <v>966729.4714385001</v>
          </cell>
          <cell r="AC530">
            <v>170855.68323586497</v>
          </cell>
          <cell r="AD530">
            <v>396206.92600000004</v>
          </cell>
          <cell r="AE530">
            <v>215928.48815999998</v>
          </cell>
          <cell r="AF530">
            <v>121604.63084000001</v>
          </cell>
          <cell r="AG530">
            <v>1152102.3170991896</v>
          </cell>
          <cell r="AH530">
            <v>1076647.2453469015</v>
          </cell>
          <cell r="AI530">
            <v>0</v>
          </cell>
          <cell r="AJ530">
            <v>9937482.2733616885</v>
          </cell>
          <cell r="AL530">
            <v>481035035</v>
          </cell>
          <cell r="AM530" t="str">
            <v>481</v>
          </cell>
          <cell r="AN530" t="str">
            <v>035</v>
          </cell>
          <cell r="AO530" t="str">
            <v>035</v>
          </cell>
          <cell r="AP530">
            <v>1</v>
          </cell>
          <cell r="AQ530">
            <v>832</v>
          </cell>
          <cell r="AR530">
            <v>9937482.2733616885</v>
          </cell>
          <cell r="AS530">
            <v>11944</v>
          </cell>
          <cell r="AT530">
            <v>0</v>
          </cell>
          <cell r="AU530">
            <v>11944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8</v>
          </cell>
          <cell r="V531">
            <v>1.0780000000000001</v>
          </cell>
          <cell r="W531">
            <v>10</v>
          </cell>
          <cell r="Y531">
            <v>3887.2816097499999</v>
          </cell>
          <cell r="Z531">
            <v>5682.9357200000013</v>
          </cell>
          <cell r="AA531">
            <v>41875.179526684675</v>
          </cell>
          <cell r="AB531">
            <v>8684.7187542500014</v>
          </cell>
          <cell r="AC531">
            <v>1520.3419115431971</v>
          </cell>
          <cell r="AD531">
            <v>3601.5980000000004</v>
          </cell>
          <cell r="AE531">
            <v>1993.2543400000002</v>
          </cell>
          <cell r="AF531">
            <v>1092.8225</v>
          </cell>
          <cell r="AG531">
            <v>10271.629591259181</v>
          </cell>
          <cell r="AH531">
            <v>9643.3177749747574</v>
          </cell>
          <cell r="AI531">
            <v>0</v>
          </cell>
          <cell r="AJ531">
            <v>88253.079728461817</v>
          </cell>
          <cell r="AL531">
            <v>481035044</v>
          </cell>
          <cell r="AM531" t="str">
            <v>481</v>
          </cell>
          <cell r="AN531" t="str">
            <v>035</v>
          </cell>
          <cell r="AO531" t="str">
            <v>044</v>
          </cell>
          <cell r="AP531">
            <v>1</v>
          </cell>
          <cell r="AQ531">
            <v>8</v>
          </cell>
          <cell r="AR531">
            <v>88253.079728461817</v>
          </cell>
          <cell r="AS531">
            <v>11032</v>
          </cell>
          <cell r="AT531">
            <v>0</v>
          </cell>
          <cell r="AU531">
            <v>11032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2</v>
          </cell>
          <cell r="V532">
            <v>1.0780000000000001</v>
          </cell>
          <cell r="W532">
            <v>10</v>
          </cell>
          <cell r="Y532">
            <v>1025.2434885</v>
          </cell>
          <cell r="Z532">
            <v>1470.9741200000001</v>
          </cell>
          <cell r="AA532">
            <v>10786.575099233669</v>
          </cell>
          <cell r="AB532">
            <v>2379.3694155000003</v>
          </cell>
          <cell r="AC532">
            <v>386.26588769829925</v>
          </cell>
          <cell r="AD532">
            <v>932.76800000000003</v>
          </cell>
          <cell r="AE532">
            <v>490.81340000000006</v>
          </cell>
          <cell r="AF532">
            <v>292.87104000000005</v>
          </cell>
          <cell r="AG532">
            <v>2623.2234181897957</v>
          </cell>
          <cell r="AH532">
            <v>2498.0528499936891</v>
          </cell>
          <cell r="AI532">
            <v>0</v>
          </cell>
          <cell r="AJ532">
            <v>22886.156719115454</v>
          </cell>
          <cell r="AL532">
            <v>481035050</v>
          </cell>
          <cell r="AM532" t="str">
            <v>481</v>
          </cell>
          <cell r="AN532" t="str">
            <v>035</v>
          </cell>
          <cell r="AO532" t="str">
            <v>050</v>
          </cell>
          <cell r="AP532">
            <v>1</v>
          </cell>
          <cell r="AQ532">
            <v>2</v>
          </cell>
          <cell r="AR532">
            <v>22886.156719115454</v>
          </cell>
          <cell r="AS532">
            <v>11443</v>
          </cell>
          <cell r="AT532">
            <v>0</v>
          </cell>
          <cell r="AU532">
            <v>11443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2</v>
          </cell>
          <cell r="V533">
            <v>1.0780000000000001</v>
          </cell>
          <cell r="W533">
            <v>10</v>
          </cell>
          <cell r="Y533">
            <v>1025.2434885</v>
          </cell>
          <cell r="Z533">
            <v>1470.9741200000001</v>
          </cell>
          <cell r="AA533">
            <v>10786.575099233669</v>
          </cell>
          <cell r="AB533">
            <v>2379.3694155000003</v>
          </cell>
          <cell r="AC533">
            <v>386.26588769829925</v>
          </cell>
          <cell r="AD533">
            <v>932.76800000000003</v>
          </cell>
          <cell r="AE533">
            <v>490.81340000000006</v>
          </cell>
          <cell r="AF533">
            <v>292.87104000000005</v>
          </cell>
          <cell r="AG533">
            <v>2623.2234181897957</v>
          </cell>
          <cell r="AH533">
            <v>2498.0528499936891</v>
          </cell>
          <cell r="AI533">
            <v>0</v>
          </cell>
          <cell r="AJ533">
            <v>22886.156719115454</v>
          </cell>
          <cell r="AL533">
            <v>481035073</v>
          </cell>
          <cell r="AM533" t="str">
            <v>481</v>
          </cell>
          <cell r="AN533" t="str">
            <v>035</v>
          </cell>
          <cell r="AO533" t="str">
            <v>073</v>
          </cell>
          <cell r="AP533">
            <v>1</v>
          </cell>
          <cell r="AQ533">
            <v>2</v>
          </cell>
          <cell r="AR533">
            <v>22886.156719115454</v>
          </cell>
          <cell r="AS533">
            <v>11443</v>
          </cell>
          <cell r="AT533">
            <v>0</v>
          </cell>
          <cell r="AU533">
            <v>11443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2</v>
          </cell>
          <cell r="V534">
            <v>1.0780000000000001</v>
          </cell>
          <cell r="W534">
            <v>10</v>
          </cell>
          <cell r="Y534">
            <v>1025.2434885</v>
          </cell>
          <cell r="Z534">
            <v>1470.9741200000001</v>
          </cell>
          <cell r="AA534">
            <v>10786.618219233669</v>
          </cell>
          <cell r="AB534">
            <v>2379.3694155000003</v>
          </cell>
          <cell r="AC534">
            <v>386.24432769829917</v>
          </cell>
          <cell r="AD534">
            <v>932.76800000000003</v>
          </cell>
          <cell r="AE534">
            <v>490.81340000000006</v>
          </cell>
          <cell r="AF534">
            <v>244.06998000000002</v>
          </cell>
          <cell r="AG534">
            <v>2623.2234181897957</v>
          </cell>
          <cell r="AH534">
            <v>2498.0128499936891</v>
          </cell>
          <cell r="AI534">
            <v>0</v>
          </cell>
          <cell r="AJ534">
            <v>22837.337219115456</v>
          </cell>
          <cell r="AL534">
            <v>481035212</v>
          </cell>
          <cell r="AM534" t="str">
            <v>481</v>
          </cell>
          <cell r="AN534" t="str">
            <v>035</v>
          </cell>
          <cell r="AO534" t="str">
            <v>212</v>
          </cell>
          <cell r="AP534">
            <v>1</v>
          </cell>
          <cell r="AQ534">
            <v>2</v>
          </cell>
          <cell r="AR534">
            <v>22837.337219115456</v>
          </cell>
          <cell r="AS534">
            <v>11419</v>
          </cell>
          <cell r="AT534">
            <v>0</v>
          </cell>
          <cell r="AU534">
            <v>11419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6</v>
          </cell>
          <cell r="V535">
            <v>1.0780000000000001</v>
          </cell>
          <cell r="W535">
            <v>10</v>
          </cell>
          <cell r="Y535">
            <v>3075.7304654999998</v>
          </cell>
          <cell r="Z535">
            <v>4412.9223600000005</v>
          </cell>
          <cell r="AA535">
            <v>31955.09799770101</v>
          </cell>
          <cell r="AB535">
            <v>6895.7846264999998</v>
          </cell>
          <cell r="AC535">
            <v>1169.9980830948978</v>
          </cell>
          <cell r="AD535">
            <v>2798.3040000000001</v>
          </cell>
          <cell r="AE535">
            <v>1553.6890600000002</v>
          </cell>
          <cell r="AF535">
            <v>922.57396000000006</v>
          </cell>
          <cell r="AG535">
            <v>7948.4612745693858</v>
          </cell>
          <cell r="AH535">
            <v>7510.3485499810677</v>
          </cell>
          <cell r="AI535">
            <v>0</v>
          </cell>
          <cell r="AJ535">
            <v>68242.910377346358</v>
          </cell>
          <cell r="AL535">
            <v>481035220</v>
          </cell>
          <cell r="AM535" t="str">
            <v>481</v>
          </cell>
          <cell r="AN535" t="str">
            <v>035</v>
          </cell>
          <cell r="AO535" t="str">
            <v>220</v>
          </cell>
          <cell r="AP535">
            <v>1</v>
          </cell>
          <cell r="AQ535">
            <v>6</v>
          </cell>
          <cell r="AR535">
            <v>68242.910377346358</v>
          </cell>
          <cell r="AS535">
            <v>11374</v>
          </cell>
          <cell r="AT535">
            <v>0</v>
          </cell>
          <cell r="AU535">
            <v>11374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3</v>
          </cell>
          <cell r="V536">
            <v>1.0780000000000001</v>
          </cell>
          <cell r="W536">
            <v>10</v>
          </cell>
          <cell r="Y536">
            <v>1537.8652327499999</v>
          </cell>
          <cell r="Z536">
            <v>2206.4611800000002</v>
          </cell>
          <cell r="AA536">
            <v>20794.464686951007</v>
          </cell>
          <cell r="AB536">
            <v>3326.7305032500003</v>
          </cell>
          <cell r="AC536">
            <v>719.32010534489768</v>
          </cell>
          <cell r="AD536">
            <v>1399.152</v>
          </cell>
          <cell r="AE536">
            <v>817.46896000000004</v>
          </cell>
          <cell r="AF536">
            <v>532.06846000000007</v>
          </cell>
          <cell r="AG536">
            <v>4785.8219100693859</v>
          </cell>
          <cell r="AH536">
            <v>4240.8576749810672</v>
          </cell>
          <cell r="AI536">
            <v>0</v>
          </cell>
          <cell r="AJ536">
            <v>40360.210713346358</v>
          </cell>
          <cell r="AL536">
            <v>481035243</v>
          </cell>
          <cell r="AM536" t="str">
            <v>481</v>
          </cell>
          <cell r="AN536" t="str">
            <v>035</v>
          </cell>
          <cell r="AO536" t="str">
            <v>243</v>
          </cell>
          <cell r="AP536">
            <v>1</v>
          </cell>
          <cell r="AQ536">
            <v>3</v>
          </cell>
          <cell r="AR536">
            <v>40360.210713346358</v>
          </cell>
          <cell r="AS536">
            <v>13453</v>
          </cell>
          <cell r="AT536">
            <v>0</v>
          </cell>
          <cell r="AU536">
            <v>13453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16</v>
          </cell>
          <cell r="V537">
            <v>1.0780000000000001</v>
          </cell>
          <cell r="W537">
            <v>10</v>
          </cell>
          <cell r="Y537">
            <v>8201.9479080000001</v>
          </cell>
          <cell r="Z537">
            <v>11767.792960000001</v>
          </cell>
          <cell r="AA537">
            <v>88829.484712603036</v>
          </cell>
          <cell r="AB537">
            <v>18550.308084000004</v>
          </cell>
          <cell r="AC537">
            <v>3198.3490307846928</v>
          </cell>
          <cell r="AD537">
            <v>7462.1440000000011</v>
          </cell>
          <cell r="AE537">
            <v>4089.0049200000008</v>
          </cell>
          <cell r="AF537">
            <v>2479.6910600000001</v>
          </cell>
          <cell r="AG537">
            <v>21658.16656070816</v>
          </cell>
          <cell r="AH537">
            <v>20335.2083999432</v>
          </cell>
          <cell r="AI537">
            <v>0</v>
          </cell>
          <cell r="AJ537">
            <v>186572.09763603911</v>
          </cell>
          <cell r="AL537">
            <v>481035244</v>
          </cell>
          <cell r="AM537" t="str">
            <v>481</v>
          </cell>
          <cell r="AN537" t="str">
            <v>035</v>
          </cell>
          <cell r="AO537" t="str">
            <v>244</v>
          </cell>
          <cell r="AP537">
            <v>1</v>
          </cell>
          <cell r="AQ537">
            <v>16</v>
          </cell>
          <cell r="AR537">
            <v>186572.09763603911</v>
          </cell>
          <cell r="AS537">
            <v>11661</v>
          </cell>
          <cell r="AT537">
            <v>0</v>
          </cell>
          <cell r="AU537">
            <v>11661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2</v>
          </cell>
          <cell r="V538">
            <v>1.0780000000000001</v>
          </cell>
          <cell r="W538">
            <v>10</v>
          </cell>
          <cell r="Y538">
            <v>1025.2434885</v>
          </cell>
          <cell r="Z538">
            <v>1470.9741200000001</v>
          </cell>
          <cell r="AA538">
            <v>14132.756737967338</v>
          </cell>
          <cell r="AB538">
            <v>2379.3694155000003</v>
          </cell>
          <cell r="AC538">
            <v>472.06541689659844</v>
          </cell>
          <cell r="AD538">
            <v>932.76800000000003</v>
          </cell>
          <cell r="AE538">
            <v>490.81340000000006</v>
          </cell>
          <cell r="AF538">
            <v>292.87104000000005</v>
          </cell>
          <cell r="AG538">
            <v>3138.020593379591</v>
          </cell>
          <cell r="AH538">
            <v>2816.4184499873782</v>
          </cell>
          <cell r="AI538">
            <v>0</v>
          </cell>
          <cell r="AJ538">
            <v>27151.300662230908</v>
          </cell>
          <cell r="AL538">
            <v>481035248</v>
          </cell>
          <cell r="AM538" t="str">
            <v>481</v>
          </cell>
          <cell r="AN538" t="str">
            <v>035</v>
          </cell>
          <cell r="AO538" t="str">
            <v>248</v>
          </cell>
          <cell r="AP538">
            <v>1</v>
          </cell>
          <cell r="AQ538">
            <v>2</v>
          </cell>
          <cell r="AR538">
            <v>27151.300662230908</v>
          </cell>
          <cell r="AS538">
            <v>13576</v>
          </cell>
          <cell r="AT538">
            <v>0</v>
          </cell>
          <cell r="AU538">
            <v>13576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2</v>
          </cell>
          <cell r="V539">
            <v>1.0780000000000001</v>
          </cell>
          <cell r="W539">
            <v>10</v>
          </cell>
          <cell r="Y539">
            <v>1121.2286085000001</v>
          </cell>
          <cell r="Z539">
            <v>1638.9480799999999</v>
          </cell>
          <cell r="AA539">
            <v>11962.42515923367</v>
          </cell>
          <cell r="AB539">
            <v>2547.3433755000001</v>
          </cell>
          <cell r="AC539">
            <v>434.2368876982992</v>
          </cell>
          <cell r="AD539">
            <v>1044.068</v>
          </cell>
          <cell r="AE539">
            <v>562.8022400000001</v>
          </cell>
          <cell r="AF539">
            <v>268.06626</v>
          </cell>
          <cell r="AG539">
            <v>2911.1787781897956</v>
          </cell>
          <cell r="AH539">
            <v>2742.8728499936892</v>
          </cell>
          <cell r="AI539">
            <v>0</v>
          </cell>
          <cell r="AJ539">
            <v>25233.17023911545</v>
          </cell>
          <cell r="AL539">
            <v>481035285</v>
          </cell>
          <cell r="AM539" t="str">
            <v>481</v>
          </cell>
          <cell r="AN539" t="str">
            <v>035</v>
          </cell>
          <cell r="AO539" t="str">
            <v>285</v>
          </cell>
          <cell r="AP539">
            <v>1</v>
          </cell>
          <cell r="AQ539">
            <v>2</v>
          </cell>
          <cell r="AR539">
            <v>25233.17023911545</v>
          </cell>
          <cell r="AS539">
            <v>12617</v>
          </cell>
          <cell r="AT539">
            <v>0</v>
          </cell>
          <cell r="AU539">
            <v>12617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2</v>
          </cell>
          <cell r="V540">
            <v>1.0780000000000001</v>
          </cell>
          <cell r="W540">
            <v>1</v>
          </cell>
          <cell r="Y540">
            <v>716.24516425000002</v>
          </cell>
          <cell r="Z540">
            <v>1103.2359799999999</v>
          </cell>
          <cell r="AA540">
            <v>5406.4258902499996</v>
          </cell>
          <cell r="AB540">
            <v>1622.15674775</v>
          </cell>
          <cell r="AC540">
            <v>216.91825925000001</v>
          </cell>
          <cell r="AD540">
            <v>692.78399999999999</v>
          </cell>
          <cell r="AE540">
            <v>368.09388000000007</v>
          </cell>
          <cell r="AF540">
            <v>195.22579999999999</v>
          </cell>
          <cell r="AG540">
            <v>1522.4639815000003</v>
          </cell>
          <cell r="AH540">
            <v>1571.533625</v>
          </cell>
          <cell r="AI540">
            <v>0</v>
          </cell>
          <cell r="AJ540">
            <v>13415.083328000001</v>
          </cell>
          <cell r="AL540">
            <v>481035307</v>
          </cell>
          <cell r="AM540" t="str">
            <v>481</v>
          </cell>
          <cell r="AN540" t="str">
            <v>035</v>
          </cell>
          <cell r="AO540" t="str">
            <v>307</v>
          </cell>
          <cell r="AP540">
            <v>1</v>
          </cell>
          <cell r="AQ540">
            <v>2</v>
          </cell>
          <cell r="AR540">
            <v>13415.083328000001</v>
          </cell>
          <cell r="AS540">
            <v>6708</v>
          </cell>
          <cell r="AT540">
            <v>0</v>
          </cell>
          <cell r="AU540">
            <v>6708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3</v>
          </cell>
          <cell r="V541">
            <v>1.0780000000000001</v>
          </cell>
          <cell r="W541">
            <v>1</v>
          </cell>
          <cell r="Y541">
            <v>1228.8669085000001</v>
          </cell>
          <cell r="Z541">
            <v>1838.7230399999999</v>
          </cell>
          <cell r="AA541">
            <v>9126.6226205000003</v>
          </cell>
          <cell r="AB541">
            <v>2811.8414554999999</v>
          </cell>
          <cell r="AC541">
            <v>367.15143849999998</v>
          </cell>
          <cell r="AD541">
            <v>1159.1679999999999</v>
          </cell>
          <cell r="AE541">
            <v>613.50058000000001</v>
          </cell>
          <cell r="AF541">
            <v>341.66132000000005</v>
          </cell>
          <cell r="AG541">
            <v>2576.677103</v>
          </cell>
          <cell r="AH541">
            <v>2661.3772499999995</v>
          </cell>
          <cell r="AI541">
            <v>0</v>
          </cell>
          <cell r="AJ541">
            <v>22725.589715999995</v>
          </cell>
          <cell r="AL541">
            <v>481035350</v>
          </cell>
          <cell r="AM541" t="str">
            <v>481</v>
          </cell>
          <cell r="AN541" t="str">
            <v>035</v>
          </cell>
          <cell r="AO541" t="str">
            <v>350</v>
          </cell>
          <cell r="AP541">
            <v>1</v>
          </cell>
          <cell r="AQ541">
            <v>3</v>
          </cell>
          <cell r="AR541">
            <v>22725.589715999995</v>
          </cell>
          <cell r="AS541">
            <v>7575</v>
          </cell>
          <cell r="AT541">
            <v>0</v>
          </cell>
          <cell r="AU541">
            <v>7575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1</v>
          </cell>
          <cell r="V542">
            <v>1.0780000000000001</v>
          </cell>
          <cell r="W542">
            <v>1</v>
          </cell>
          <cell r="Y542">
            <v>512.62174425000001</v>
          </cell>
          <cell r="Z542">
            <v>735.48706000000004</v>
          </cell>
          <cell r="AA542">
            <v>3720.1967302500002</v>
          </cell>
          <cell r="AB542">
            <v>1189.6847077500001</v>
          </cell>
          <cell r="AC542">
            <v>150.23317925000001</v>
          </cell>
          <cell r="AD542">
            <v>466.38400000000001</v>
          </cell>
          <cell r="AE542">
            <v>245.40670000000003</v>
          </cell>
          <cell r="AF542">
            <v>146.43552000000003</v>
          </cell>
          <cell r="AG542">
            <v>1054.2131215000002</v>
          </cell>
          <cell r="AH542">
            <v>1089.843625</v>
          </cell>
          <cell r="AI542">
            <v>0</v>
          </cell>
          <cell r="AJ542">
            <v>9310.5063879999998</v>
          </cell>
          <cell r="AL542">
            <v>481035780</v>
          </cell>
          <cell r="AM542" t="str">
            <v>481</v>
          </cell>
          <cell r="AN542" t="str">
            <v>035</v>
          </cell>
          <cell r="AO542" t="str">
            <v>780</v>
          </cell>
          <cell r="AP542">
            <v>1</v>
          </cell>
          <cell r="AQ542">
            <v>1</v>
          </cell>
          <cell r="AR542">
            <v>9310.5063879999998</v>
          </cell>
          <cell r="AS542">
            <v>9311</v>
          </cell>
          <cell r="AT542">
            <v>0</v>
          </cell>
          <cell r="AU542">
            <v>9311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41</v>
          </cell>
          <cell r="V543">
            <v>1</v>
          </cell>
          <cell r="W543">
            <v>2</v>
          </cell>
          <cell r="Y543">
            <v>19496.745374999999</v>
          </cell>
          <cell r="Z543">
            <v>27973.07</v>
          </cell>
          <cell r="AA543">
            <v>146903.57077475387</v>
          </cell>
          <cell r="AB543">
            <v>41651.108625000001</v>
          </cell>
          <cell r="AC543">
            <v>6173.0834749936885</v>
          </cell>
          <cell r="AD543">
            <v>19121.743999999999</v>
          </cell>
          <cell r="AE543">
            <v>10539.57</v>
          </cell>
          <cell r="AF543">
            <v>6674.62</v>
          </cell>
          <cell r="AG543">
            <v>43021.337849962139</v>
          </cell>
          <cell r="AH543">
            <v>46114.091024974754</v>
          </cell>
          <cell r="AI543">
            <v>0</v>
          </cell>
          <cell r="AJ543">
            <v>367668.94112468441</v>
          </cell>
          <cell r="AL543">
            <v>482204007</v>
          </cell>
          <cell r="AM543" t="str">
            <v>482</v>
          </cell>
          <cell r="AN543" t="str">
            <v>204</v>
          </cell>
          <cell r="AO543" t="str">
            <v>007</v>
          </cell>
          <cell r="AP543">
            <v>1</v>
          </cell>
          <cell r="AQ543">
            <v>41</v>
          </cell>
          <cell r="AR543">
            <v>367668.94112468441</v>
          </cell>
          <cell r="AS543">
            <v>8968</v>
          </cell>
          <cell r="AT543">
            <v>0</v>
          </cell>
          <cell r="AU543">
            <v>8968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2</v>
          </cell>
          <cell r="V544">
            <v>1</v>
          </cell>
          <cell r="W544">
            <v>1</v>
          </cell>
          <cell r="Y544">
            <v>951.06074999999998</v>
          </cell>
          <cell r="Z544">
            <v>1364.54</v>
          </cell>
          <cell r="AA544">
            <v>6526.6447499999995</v>
          </cell>
          <cell r="AB544">
            <v>1982.41725</v>
          </cell>
          <cell r="AC544">
            <v>289.13574999999997</v>
          </cell>
          <cell r="AD544">
            <v>932.76800000000003</v>
          </cell>
          <cell r="AE544">
            <v>530.66999999999996</v>
          </cell>
          <cell r="AF544">
            <v>357.73</v>
          </cell>
          <cell r="AG544">
            <v>2028.9585</v>
          </cell>
          <cell r="AH544">
            <v>2195.91725</v>
          </cell>
          <cell r="AI544">
            <v>0</v>
          </cell>
          <cell r="AJ544">
            <v>17159.842249999998</v>
          </cell>
          <cell r="AL544">
            <v>482204105</v>
          </cell>
          <cell r="AM544" t="str">
            <v>482</v>
          </cell>
          <cell r="AN544" t="str">
            <v>204</v>
          </cell>
          <cell r="AO544" t="str">
            <v>105</v>
          </cell>
          <cell r="AP544">
            <v>1</v>
          </cell>
          <cell r="AQ544">
            <v>2</v>
          </cell>
          <cell r="AR544">
            <v>17159.842249999998</v>
          </cell>
          <cell r="AS544">
            <v>8580</v>
          </cell>
          <cell r="AT544">
            <v>0</v>
          </cell>
          <cell r="AU544">
            <v>8580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163</v>
          </cell>
          <cell r="V545">
            <v>1</v>
          </cell>
          <cell r="W545">
            <v>1</v>
          </cell>
          <cell r="Y545">
            <v>77511.451125000007</v>
          </cell>
          <cell r="Z545">
            <v>111210.01000000001</v>
          </cell>
          <cell r="AA545">
            <v>571408.9335244461</v>
          </cell>
          <cell r="AB545">
            <v>169996.630875</v>
          </cell>
          <cell r="AC545">
            <v>23825.271224985801</v>
          </cell>
          <cell r="AD545">
            <v>76020.59199999999</v>
          </cell>
          <cell r="AE545">
            <v>40423.229999999996</v>
          </cell>
          <cell r="AF545">
            <v>24932.18</v>
          </cell>
          <cell r="AG545">
            <v>166528.3783499148</v>
          </cell>
          <cell r="AH545">
            <v>180963.8412749432</v>
          </cell>
          <cell r="AI545">
            <v>0</v>
          </cell>
          <cell r="AJ545">
            <v>1442820.5183742899</v>
          </cell>
          <cell r="AL545">
            <v>482204204</v>
          </cell>
          <cell r="AM545" t="str">
            <v>482</v>
          </cell>
          <cell r="AN545" t="str">
            <v>204</v>
          </cell>
          <cell r="AO545" t="str">
            <v>204</v>
          </cell>
          <cell r="AP545">
            <v>1</v>
          </cell>
          <cell r="AQ545">
            <v>163</v>
          </cell>
          <cell r="AR545">
            <v>1442820.5183742899</v>
          </cell>
          <cell r="AS545">
            <v>8852</v>
          </cell>
          <cell r="AT545">
            <v>0</v>
          </cell>
          <cell r="AU545">
            <v>8852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1</v>
          </cell>
          <cell r="V546">
            <v>1</v>
          </cell>
          <cell r="W546">
            <v>1</v>
          </cell>
          <cell r="Y546">
            <v>475.53037499999999</v>
          </cell>
          <cell r="Z546">
            <v>682.27</v>
          </cell>
          <cell r="AA546">
            <v>3075.627375</v>
          </cell>
          <cell r="AB546">
            <v>878.813625</v>
          </cell>
          <cell r="AC546">
            <v>149.772875</v>
          </cell>
          <cell r="AD546">
            <v>466.38400000000001</v>
          </cell>
          <cell r="AE546">
            <v>303.02</v>
          </cell>
          <cell r="AF546">
            <v>221.89</v>
          </cell>
          <cell r="AG546">
            <v>1051.0242499999999</v>
          </cell>
          <cell r="AH546">
            <v>1106.073625</v>
          </cell>
          <cell r="AI546">
            <v>0</v>
          </cell>
          <cell r="AJ546">
            <v>8410.4061249999977</v>
          </cell>
          <cell r="AL546">
            <v>482204211</v>
          </cell>
          <cell r="AM546" t="str">
            <v>482</v>
          </cell>
          <cell r="AN546" t="str">
            <v>204</v>
          </cell>
          <cell r="AO546" t="str">
            <v>211</v>
          </cell>
          <cell r="AP546">
            <v>1</v>
          </cell>
          <cell r="AQ546">
            <v>1</v>
          </cell>
          <cell r="AR546">
            <v>8410.4061249999977</v>
          </cell>
          <cell r="AS546">
            <v>8410</v>
          </cell>
          <cell r="AT546">
            <v>0</v>
          </cell>
          <cell r="AU546">
            <v>8410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28</v>
          </cell>
          <cell r="V547">
            <v>1</v>
          </cell>
          <cell r="W547">
            <v>1</v>
          </cell>
          <cell r="Y547">
            <v>13314.8505</v>
          </cell>
          <cell r="Z547">
            <v>19103.560000000001</v>
          </cell>
          <cell r="AA547">
            <v>98521.195699876946</v>
          </cell>
          <cell r="AB547">
            <v>28653.001500000002</v>
          </cell>
          <cell r="AC547">
            <v>4151.0032999968444</v>
          </cell>
          <cell r="AD547">
            <v>13058.752000000002</v>
          </cell>
          <cell r="AE547">
            <v>7127.9</v>
          </cell>
          <cell r="AF547">
            <v>4573.4799999999996</v>
          </cell>
          <cell r="AG547">
            <v>28981.755799981063</v>
          </cell>
          <cell r="AH547">
            <v>31256.972699987378</v>
          </cell>
          <cell r="AI547">
            <v>0</v>
          </cell>
          <cell r="AJ547">
            <v>248742.47149984224</v>
          </cell>
          <cell r="AL547">
            <v>482204745</v>
          </cell>
          <cell r="AM547" t="str">
            <v>482</v>
          </cell>
          <cell r="AN547" t="str">
            <v>204</v>
          </cell>
          <cell r="AO547" t="str">
            <v>745</v>
          </cell>
          <cell r="AP547">
            <v>1</v>
          </cell>
          <cell r="AQ547">
            <v>28</v>
          </cell>
          <cell r="AR547">
            <v>248742.47149984224</v>
          </cell>
          <cell r="AS547">
            <v>8884</v>
          </cell>
          <cell r="AT547">
            <v>0</v>
          </cell>
          <cell r="AU547">
            <v>8884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53</v>
          </cell>
          <cell r="V548">
            <v>1</v>
          </cell>
          <cell r="W548">
            <v>4</v>
          </cell>
          <cell r="Y548">
            <v>25203.109874999998</v>
          </cell>
          <cell r="Z548">
            <v>36160.31</v>
          </cell>
          <cell r="AA548">
            <v>207106.32147432319</v>
          </cell>
          <cell r="AB548">
            <v>53770.402125000008</v>
          </cell>
          <cell r="AC548">
            <v>8427.5077749826451</v>
          </cell>
          <cell r="AD548">
            <v>24718.352000000003</v>
          </cell>
          <cell r="AE548">
            <v>13648.220000000001</v>
          </cell>
          <cell r="AF548">
            <v>8916.0299999999988</v>
          </cell>
          <cell r="AG548">
            <v>58301.637649895871</v>
          </cell>
          <cell r="AH548">
            <v>61393.283724930581</v>
          </cell>
          <cell r="AI548">
            <v>0</v>
          </cell>
          <cell r="AJ548">
            <v>497645.17462413234</v>
          </cell>
          <cell r="AL548">
            <v>482204773</v>
          </cell>
          <cell r="AM548" t="str">
            <v>482</v>
          </cell>
          <cell r="AN548" t="str">
            <v>204</v>
          </cell>
          <cell r="AO548" t="str">
            <v>773</v>
          </cell>
          <cell r="AP548">
            <v>1</v>
          </cell>
          <cell r="AQ548">
            <v>53</v>
          </cell>
          <cell r="AR548">
            <v>497645.17462413234</v>
          </cell>
          <cell r="AS548">
            <v>9390</v>
          </cell>
          <cell r="AT548">
            <v>0</v>
          </cell>
          <cell r="AU548">
            <v>9390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2</v>
          </cell>
          <cell r="V549">
            <v>1.0329999999999999</v>
          </cell>
          <cell r="W549">
            <v>1</v>
          </cell>
          <cell r="Y549">
            <v>982.44575474999988</v>
          </cell>
          <cell r="Z549">
            <v>1409.5698199999999</v>
          </cell>
          <cell r="AA549">
            <v>6742.0240267499985</v>
          </cell>
          <cell r="AB549">
            <v>2047.8370192499999</v>
          </cell>
          <cell r="AC549">
            <v>298.67722974999992</v>
          </cell>
          <cell r="AD549">
            <v>932.76800000000003</v>
          </cell>
          <cell r="AE549">
            <v>548.18210999999997</v>
          </cell>
          <cell r="AF549">
            <v>369.53508999999997</v>
          </cell>
          <cell r="AG549">
            <v>2095.9141304999998</v>
          </cell>
          <cell r="AH549">
            <v>2195.91725</v>
          </cell>
          <cell r="AI549">
            <v>0</v>
          </cell>
          <cell r="AJ549">
            <v>17622.870430999996</v>
          </cell>
          <cell r="AL549">
            <v>483239020</v>
          </cell>
          <cell r="AM549" t="str">
            <v>483</v>
          </cell>
          <cell r="AN549" t="str">
            <v>239</v>
          </cell>
          <cell r="AO549" t="str">
            <v>020</v>
          </cell>
          <cell r="AP549">
            <v>1</v>
          </cell>
          <cell r="AQ549">
            <v>2</v>
          </cell>
          <cell r="AR549">
            <v>17622.870430999996</v>
          </cell>
          <cell r="AS549">
            <v>8811</v>
          </cell>
          <cell r="AT549">
            <v>0</v>
          </cell>
          <cell r="AU549">
            <v>8811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21</v>
          </cell>
          <cell r="V550">
            <v>1.0329999999999999</v>
          </cell>
          <cell r="W550">
            <v>4</v>
          </cell>
          <cell r="Y550">
            <v>10315.680424875</v>
          </cell>
          <cell r="Z550">
            <v>14800.483109999999</v>
          </cell>
          <cell r="AA550">
            <v>91417.053162820754</v>
          </cell>
          <cell r="AB550">
            <v>19425.684957124999</v>
          </cell>
          <cell r="AC550">
            <v>3470.576272168481</v>
          </cell>
          <cell r="AD550">
            <v>11967.503999999999</v>
          </cell>
          <cell r="AE550">
            <v>6819.0499299999992</v>
          </cell>
          <cell r="AF550">
            <v>6763.6707999999999</v>
          </cell>
          <cell r="AG550">
            <v>24040.071914010881</v>
          </cell>
          <cell r="AH550">
            <v>23643.298524974758</v>
          </cell>
          <cell r="AI550">
            <v>0</v>
          </cell>
          <cell r="AJ550">
            <v>212663.07309597486</v>
          </cell>
          <cell r="AL550">
            <v>483239036</v>
          </cell>
          <cell r="AM550" t="str">
            <v>483</v>
          </cell>
          <cell r="AN550" t="str">
            <v>239</v>
          </cell>
          <cell r="AO550" t="str">
            <v>036</v>
          </cell>
          <cell r="AP550">
            <v>1</v>
          </cell>
          <cell r="AQ550">
            <v>21</v>
          </cell>
          <cell r="AR550">
            <v>212663.07309597486</v>
          </cell>
          <cell r="AS550">
            <v>10127</v>
          </cell>
          <cell r="AT550">
            <v>0</v>
          </cell>
          <cell r="AU550">
            <v>10127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30</v>
          </cell>
          <cell r="V551">
            <v>1.0329999999999999</v>
          </cell>
          <cell r="W551">
            <v>3</v>
          </cell>
          <cell r="Y551">
            <v>14736.686321249997</v>
          </cell>
          <cell r="Z551">
            <v>21143.547299999998</v>
          </cell>
          <cell r="AA551">
            <v>130679.85532993218</v>
          </cell>
          <cell r="AB551">
            <v>25967.656008749997</v>
          </cell>
          <cell r="AC551">
            <v>4949.6538472418506</v>
          </cell>
          <cell r="AD551">
            <v>18066.72</v>
          </cell>
          <cell r="AE551">
            <v>10503.21344</v>
          </cell>
          <cell r="AF551">
            <v>11277.4676</v>
          </cell>
          <cell r="AG551">
            <v>34345.266123451103</v>
          </cell>
          <cell r="AH551">
            <v>33333.756749968445</v>
          </cell>
          <cell r="AI551">
            <v>0</v>
          </cell>
          <cell r="AJ551">
            <v>305003.8227205936</v>
          </cell>
          <cell r="AL551">
            <v>483239052</v>
          </cell>
          <cell r="AM551" t="str">
            <v>483</v>
          </cell>
          <cell r="AN551" t="str">
            <v>239</v>
          </cell>
          <cell r="AO551" t="str">
            <v>052</v>
          </cell>
          <cell r="AP551">
            <v>1</v>
          </cell>
          <cell r="AQ551">
            <v>30</v>
          </cell>
          <cell r="AR551">
            <v>305003.8227205936</v>
          </cell>
          <cell r="AS551">
            <v>10167</v>
          </cell>
          <cell r="AT551">
            <v>0</v>
          </cell>
          <cell r="AU551">
            <v>10167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3</v>
          </cell>
          <cell r="V552">
            <v>1.0329999999999999</v>
          </cell>
          <cell r="W552">
            <v>10</v>
          </cell>
          <cell r="Y552">
            <v>1473.6686321249997</v>
          </cell>
          <cell r="Z552">
            <v>2114.3547299999996</v>
          </cell>
          <cell r="AA552">
            <v>19008.668228597875</v>
          </cell>
          <cell r="AB552">
            <v>2755.7866538749995</v>
          </cell>
          <cell r="AC552">
            <v>609.39916202174027</v>
          </cell>
          <cell r="AD552">
            <v>1942.5119999999999</v>
          </cell>
          <cell r="AE552">
            <v>1019.93255</v>
          </cell>
          <cell r="AF552">
            <v>1197.41228</v>
          </cell>
          <cell r="AG552">
            <v>4109.1082551304426</v>
          </cell>
          <cell r="AH552">
            <v>3763.7820749873781</v>
          </cell>
          <cell r="AI552">
            <v>0</v>
          </cell>
          <cell r="AJ552">
            <v>37994.624566737431</v>
          </cell>
          <cell r="AL552">
            <v>483239082</v>
          </cell>
          <cell r="AM552" t="str">
            <v>483</v>
          </cell>
          <cell r="AN552" t="str">
            <v>239</v>
          </cell>
          <cell r="AO552" t="str">
            <v>082</v>
          </cell>
          <cell r="AP552">
            <v>1</v>
          </cell>
          <cell r="AQ552">
            <v>3</v>
          </cell>
          <cell r="AR552">
            <v>37994.624566737431</v>
          </cell>
          <cell r="AS552">
            <v>12665</v>
          </cell>
          <cell r="AT552">
            <v>0</v>
          </cell>
          <cell r="AU552">
            <v>12665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1</v>
          </cell>
          <cell r="V553">
            <v>1.0329999999999999</v>
          </cell>
          <cell r="W553">
            <v>1</v>
          </cell>
          <cell r="Y553">
            <v>491.22287737499994</v>
          </cell>
          <cell r="Z553">
            <v>704.78490999999997</v>
          </cell>
          <cell r="AA553">
            <v>3177.1230783749997</v>
          </cell>
          <cell r="AB553">
            <v>907.81447462499989</v>
          </cell>
          <cell r="AC553">
            <v>154.715379875</v>
          </cell>
          <cell r="AD553">
            <v>466.38400000000001</v>
          </cell>
          <cell r="AE553">
            <v>313.01965999999993</v>
          </cell>
          <cell r="AF553">
            <v>229.21236999999996</v>
          </cell>
          <cell r="AG553">
            <v>1085.7080502499998</v>
          </cell>
          <cell r="AH553">
            <v>1106.073625</v>
          </cell>
          <cell r="AI553">
            <v>0</v>
          </cell>
          <cell r="AJ553">
            <v>8636.0584254999994</v>
          </cell>
          <cell r="AL553">
            <v>483239096</v>
          </cell>
          <cell r="AM553" t="str">
            <v>483</v>
          </cell>
          <cell r="AN553" t="str">
            <v>239</v>
          </cell>
          <cell r="AO553" t="str">
            <v>096</v>
          </cell>
          <cell r="AP553">
            <v>1</v>
          </cell>
          <cell r="AQ553">
            <v>1</v>
          </cell>
          <cell r="AR553">
            <v>8636.0584254999994</v>
          </cell>
          <cell r="AS553">
            <v>8636</v>
          </cell>
          <cell r="AT553">
            <v>0</v>
          </cell>
          <cell r="AU553">
            <v>8636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</v>
          </cell>
          <cell r="V554">
            <v>1.0329999999999999</v>
          </cell>
          <cell r="W554">
            <v>1</v>
          </cell>
          <cell r="Y554">
            <v>491.22287737499994</v>
          </cell>
          <cell r="Z554">
            <v>704.78490999999997</v>
          </cell>
          <cell r="AA554">
            <v>3564.9009483749996</v>
          </cell>
          <cell r="AB554">
            <v>1140.0225446249999</v>
          </cell>
          <cell r="AC554">
            <v>143.96184987499998</v>
          </cell>
          <cell r="AD554">
            <v>466.38400000000001</v>
          </cell>
          <cell r="AE554">
            <v>235.16244999999998</v>
          </cell>
          <cell r="AF554">
            <v>140.32272</v>
          </cell>
          <cell r="AG554">
            <v>1010.2060802499999</v>
          </cell>
          <cell r="AH554">
            <v>1089.843625</v>
          </cell>
          <cell r="AI554">
            <v>0</v>
          </cell>
          <cell r="AJ554">
            <v>8986.8120054999981</v>
          </cell>
          <cell r="AL554">
            <v>483239118</v>
          </cell>
          <cell r="AM554" t="str">
            <v>483</v>
          </cell>
          <cell r="AN554" t="str">
            <v>239</v>
          </cell>
          <cell r="AO554" t="str">
            <v>118</v>
          </cell>
          <cell r="AP554">
            <v>1</v>
          </cell>
          <cell r="AQ554">
            <v>1</v>
          </cell>
          <cell r="AR554">
            <v>8986.8120054999981</v>
          </cell>
          <cell r="AS554">
            <v>8987</v>
          </cell>
          <cell r="AT554">
            <v>0</v>
          </cell>
          <cell r="AU554">
            <v>8987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6</v>
          </cell>
          <cell r="V555">
            <v>1.0329999999999999</v>
          </cell>
          <cell r="W555">
            <v>1</v>
          </cell>
          <cell r="Y555">
            <v>2947.3372642499994</v>
          </cell>
          <cell r="Z555">
            <v>4228.7094599999991</v>
          </cell>
          <cell r="AA555">
            <v>20613.849950250002</v>
          </cell>
          <cell r="AB555">
            <v>6375.7191277499996</v>
          </cell>
          <cell r="AC555">
            <v>885.27815924999993</v>
          </cell>
          <cell r="AD555">
            <v>2798.3040000000001</v>
          </cell>
          <cell r="AE555">
            <v>1566.6891199999998</v>
          </cell>
          <cell r="AF555">
            <v>1019.7156199999999</v>
          </cell>
          <cell r="AG555">
            <v>6212.2404214999997</v>
          </cell>
          <cell r="AH555">
            <v>6571.5217499999999</v>
          </cell>
          <cell r="AI555">
            <v>0</v>
          </cell>
          <cell r="AJ555">
            <v>53219.364873000006</v>
          </cell>
          <cell r="AL555">
            <v>483239145</v>
          </cell>
          <cell r="AM555" t="str">
            <v>483</v>
          </cell>
          <cell r="AN555" t="str">
            <v>239</v>
          </cell>
          <cell r="AO555" t="str">
            <v>145</v>
          </cell>
          <cell r="AP555">
            <v>1</v>
          </cell>
          <cell r="AQ555">
            <v>6</v>
          </cell>
          <cell r="AR555">
            <v>53219.364873000006</v>
          </cell>
          <cell r="AS555">
            <v>8870</v>
          </cell>
          <cell r="AT555">
            <v>0</v>
          </cell>
          <cell r="AU555">
            <v>8870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5</v>
          </cell>
          <cell r="V556">
            <v>1.0329999999999999</v>
          </cell>
          <cell r="W556">
            <v>1</v>
          </cell>
          <cell r="Y556">
            <v>2456.114386875</v>
          </cell>
          <cell r="Z556">
            <v>3523.9245499999997</v>
          </cell>
          <cell r="AA556">
            <v>21626.440581874998</v>
          </cell>
          <cell r="AB556">
            <v>4371.5507631249993</v>
          </cell>
          <cell r="AC556">
            <v>745.96480937499996</v>
          </cell>
          <cell r="AD556">
            <v>3418.6400000000003</v>
          </cell>
          <cell r="AE556">
            <v>1804.7026499999999</v>
          </cell>
          <cell r="AF556">
            <v>2254.5018399999999</v>
          </cell>
          <cell r="AG556">
            <v>5234.78044125</v>
          </cell>
          <cell r="AH556">
            <v>5164.2581250000003</v>
          </cell>
          <cell r="AI556">
            <v>0</v>
          </cell>
          <cell r="AJ556">
            <v>50600.878147499992</v>
          </cell>
          <cell r="AL556">
            <v>483239171</v>
          </cell>
          <cell r="AM556" t="str">
            <v>483</v>
          </cell>
          <cell r="AN556" t="str">
            <v>239</v>
          </cell>
          <cell r="AO556" t="str">
            <v>171</v>
          </cell>
          <cell r="AP556">
            <v>1</v>
          </cell>
          <cell r="AQ556">
            <v>5</v>
          </cell>
          <cell r="AR556">
            <v>50600.878147499992</v>
          </cell>
          <cell r="AS556">
            <v>10120</v>
          </cell>
          <cell r="AT556">
            <v>0</v>
          </cell>
          <cell r="AU556">
            <v>10120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3</v>
          </cell>
          <cell r="V557">
            <v>1.0329999999999999</v>
          </cell>
          <cell r="W557">
            <v>1</v>
          </cell>
          <cell r="Y557">
            <v>1473.6686321249997</v>
          </cell>
          <cell r="Z557">
            <v>2114.3547299999996</v>
          </cell>
          <cell r="AA557">
            <v>10869.631065124999</v>
          </cell>
          <cell r="AB557">
            <v>2623.5110038750004</v>
          </cell>
          <cell r="AC557">
            <v>459.93149962499996</v>
          </cell>
          <cell r="AD557">
            <v>1670.8319999999999</v>
          </cell>
          <cell r="AE557">
            <v>1018.42437</v>
          </cell>
          <cell r="AF557">
            <v>986.96951999999999</v>
          </cell>
          <cell r="AG557">
            <v>3227.5596907499998</v>
          </cell>
          <cell r="AH557">
            <v>3230.7508750000002</v>
          </cell>
          <cell r="AI557">
            <v>0</v>
          </cell>
          <cell r="AJ557">
            <v>27675.633386499998</v>
          </cell>
          <cell r="AL557">
            <v>483239172</v>
          </cell>
          <cell r="AM557" t="str">
            <v>483</v>
          </cell>
          <cell r="AN557" t="str">
            <v>239</v>
          </cell>
          <cell r="AO557" t="str">
            <v>172</v>
          </cell>
          <cell r="AP557">
            <v>1</v>
          </cell>
          <cell r="AQ557">
            <v>3</v>
          </cell>
          <cell r="AR557">
            <v>27675.633386499998</v>
          </cell>
          <cell r="AS557">
            <v>9225</v>
          </cell>
          <cell r="AT557">
            <v>0</v>
          </cell>
          <cell r="AU557">
            <v>9225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38</v>
          </cell>
          <cell r="V558">
            <v>1.0329999999999999</v>
          </cell>
          <cell r="W558">
            <v>2</v>
          </cell>
          <cell r="Y558">
            <v>18666.469340249998</v>
          </cell>
          <cell r="Z558">
            <v>26781.826579999997</v>
          </cell>
          <cell r="AA558">
            <v>166757.42619519573</v>
          </cell>
          <cell r="AB558">
            <v>32463.055675749998</v>
          </cell>
          <cell r="AC558">
            <v>6054.7382400434799</v>
          </cell>
          <cell r="AD558">
            <v>24514.592000000001</v>
          </cell>
          <cell r="AE558">
            <v>13723.16741</v>
          </cell>
          <cell r="AF558">
            <v>16015.601009999998</v>
          </cell>
          <cell r="AG558">
            <v>42181.351658260879</v>
          </cell>
          <cell r="AH558">
            <v>40982.650149974754</v>
          </cell>
          <cell r="AI558">
            <v>0</v>
          </cell>
          <cell r="AJ558">
            <v>388140.87825947476</v>
          </cell>
          <cell r="AL558">
            <v>483239182</v>
          </cell>
          <cell r="AM558" t="str">
            <v>483</v>
          </cell>
          <cell r="AN558" t="str">
            <v>239</v>
          </cell>
          <cell r="AO558" t="str">
            <v>182</v>
          </cell>
          <cell r="AP558">
            <v>1</v>
          </cell>
          <cell r="AQ558">
            <v>38</v>
          </cell>
          <cell r="AR558">
            <v>388140.87825947476</v>
          </cell>
          <cell r="AS558">
            <v>10214</v>
          </cell>
          <cell r="AT558">
            <v>0</v>
          </cell>
          <cell r="AU558">
            <v>10214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</v>
          </cell>
          <cell r="V559">
            <v>1.0329999999999999</v>
          </cell>
          <cell r="W559">
            <v>10</v>
          </cell>
          <cell r="Y559">
            <v>491.22287737499994</v>
          </cell>
          <cell r="Z559">
            <v>704.78490999999997</v>
          </cell>
          <cell r="AA559">
            <v>7721.8836401114377</v>
          </cell>
          <cell r="AB559">
            <v>807.88205462499991</v>
          </cell>
          <cell r="AC559">
            <v>232.71865607337017</v>
          </cell>
          <cell r="AD559">
            <v>738.06399999999996</v>
          </cell>
          <cell r="AE559">
            <v>392.38504999999998</v>
          </cell>
          <cell r="AF559">
            <v>528.54477999999995</v>
          </cell>
          <cell r="AG559">
            <v>1549.4510874402213</v>
          </cell>
          <cell r="AH559">
            <v>1336.9692249936891</v>
          </cell>
          <cell r="AI559">
            <v>0</v>
          </cell>
          <cell r="AJ559">
            <v>14503.906280618721</v>
          </cell>
          <cell r="AL559">
            <v>483239201</v>
          </cell>
          <cell r="AM559" t="str">
            <v>483</v>
          </cell>
          <cell r="AN559" t="str">
            <v>239</v>
          </cell>
          <cell r="AO559" t="str">
            <v>201</v>
          </cell>
          <cell r="AP559">
            <v>1</v>
          </cell>
          <cell r="AQ559">
            <v>1</v>
          </cell>
          <cell r="AR559">
            <v>14503.906280618721</v>
          </cell>
          <cell r="AS559">
            <v>14504</v>
          </cell>
          <cell r="AT559">
            <v>0</v>
          </cell>
          <cell r="AU559">
            <v>14504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5</v>
          </cell>
          <cell r="V560">
            <v>1.0329999999999999</v>
          </cell>
          <cell r="W560">
            <v>1</v>
          </cell>
          <cell r="Y560">
            <v>2456.114386875</v>
          </cell>
          <cell r="Z560">
            <v>3523.9245499999997</v>
          </cell>
          <cell r="AA560">
            <v>19900.400881875001</v>
          </cell>
          <cell r="AB560">
            <v>4239.2751131249997</v>
          </cell>
          <cell r="AC560">
            <v>760.93297937499995</v>
          </cell>
          <cell r="AD560">
            <v>3146.96</v>
          </cell>
          <cell r="AE560">
            <v>1803.1944699999999</v>
          </cell>
          <cell r="AF560">
            <v>2044.0590799999998</v>
          </cell>
          <cell r="AG560">
            <v>5339.8468712499998</v>
          </cell>
          <cell r="AH560">
            <v>5267.9581250000001</v>
          </cell>
          <cell r="AI560">
            <v>0</v>
          </cell>
          <cell r="AJ560">
            <v>48482.666457499996</v>
          </cell>
          <cell r="AL560">
            <v>483239231</v>
          </cell>
          <cell r="AM560" t="str">
            <v>483</v>
          </cell>
          <cell r="AN560" t="str">
            <v>239</v>
          </cell>
          <cell r="AO560" t="str">
            <v>231</v>
          </cell>
          <cell r="AP560">
            <v>1</v>
          </cell>
          <cell r="AQ560">
            <v>5</v>
          </cell>
          <cell r="AR560">
            <v>48482.666457499996</v>
          </cell>
          <cell r="AS560">
            <v>9697</v>
          </cell>
          <cell r="AT560">
            <v>0</v>
          </cell>
          <cell r="AU560">
            <v>9697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425</v>
          </cell>
          <cell r="V561">
            <v>1.0329999999999999</v>
          </cell>
          <cell r="W561">
            <v>2</v>
          </cell>
          <cell r="Y561">
            <v>208769.72288437496</v>
          </cell>
          <cell r="Z561">
            <v>299533.58674999996</v>
          </cell>
          <cell r="AA561">
            <v>1738122.4123509873</v>
          </cell>
          <cell r="AB561">
            <v>383661.61356562498</v>
          </cell>
          <cell r="AC561">
            <v>67922.020198198399</v>
          </cell>
          <cell r="AD561">
            <v>243855.44</v>
          </cell>
          <cell r="AE561">
            <v>141461.73679</v>
          </cell>
          <cell r="AF561">
            <v>142103.05417999998</v>
          </cell>
          <cell r="AG561">
            <v>473023.56193419045</v>
          </cell>
          <cell r="AH561">
            <v>468123.8238247034</v>
          </cell>
          <cell r="AI561">
            <v>0</v>
          </cell>
          <cell r="AJ561">
            <v>4166576.9724780796</v>
          </cell>
          <cell r="AL561">
            <v>483239239</v>
          </cell>
          <cell r="AM561" t="str">
            <v>483</v>
          </cell>
          <cell r="AN561" t="str">
            <v>239</v>
          </cell>
          <cell r="AO561" t="str">
            <v>239</v>
          </cell>
          <cell r="AP561">
            <v>1</v>
          </cell>
          <cell r="AQ561">
            <v>425</v>
          </cell>
          <cell r="AR561">
            <v>4166576.9724780796</v>
          </cell>
          <cell r="AS561">
            <v>9804</v>
          </cell>
          <cell r="AT561">
            <v>0</v>
          </cell>
          <cell r="AU561">
            <v>9804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2</v>
          </cell>
          <cell r="V562">
            <v>1.0329999999999999</v>
          </cell>
          <cell r="W562">
            <v>1</v>
          </cell>
          <cell r="Y562">
            <v>982.44575474999988</v>
          </cell>
          <cell r="Z562">
            <v>1409.5698199999999</v>
          </cell>
          <cell r="AA562">
            <v>6742.0240267499985</v>
          </cell>
          <cell r="AB562">
            <v>2047.8370192499999</v>
          </cell>
          <cell r="AC562">
            <v>298.67722974999992</v>
          </cell>
          <cell r="AD562">
            <v>932.76800000000003</v>
          </cell>
          <cell r="AE562">
            <v>548.18210999999997</v>
          </cell>
          <cell r="AF562">
            <v>369.53508999999997</v>
          </cell>
          <cell r="AG562">
            <v>2095.9141304999998</v>
          </cell>
          <cell r="AH562">
            <v>2195.91725</v>
          </cell>
          <cell r="AI562">
            <v>0</v>
          </cell>
          <cell r="AJ562">
            <v>17622.870430999996</v>
          </cell>
          <cell r="AL562">
            <v>483239240</v>
          </cell>
          <cell r="AM562" t="str">
            <v>483</v>
          </cell>
          <cell r="AN562" t="str">
            <v>239</v>
          </cell>
          <cell r="AO562" t="str">
            <v>240</v>
          </cell>
          <cell r="AP562">
            <v>1</v>
          </cell>
          <cell r="AQ562">
            <v>2</v>
          </cell>
          <cell r="AR562">
            <v>17622.870430999996</v>
          </cell>
          <cell r="AS562">
            <v>8811</v>
          </cell>
          <cell r="AT562">
            <v>0</v>
          </cell>
          <cell r="AU562">
            <v>8811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1</v>
          </cell>
          <cell r="V563">
            <v>1.0329999999999999</v>
          </cell>
          <cell r="W563">
            <v>1</v>
          </cell>
          <cell r="Y563">
            <v>491.22287737499994</v>
          </cell>
          <cell r="Z563">
            <v>704.78490999999997</v>
          </cell>
          <cell r="AA563">
            <v>3564.9009483749996</v>
          </cell>
          <cell r="AB563">
            <v>1140.0225446249999</v>
          </cell>
          <cell r="AC563">
            <v>143.96184987499998</v>
          </cell>
          <cell r="AD563">
            <v>466.38400000000001</v>
          </cell>
          <cell r="AE563">
            <v>235.16244999999998</v>
          </cell>
          <cell r="AF563">
            <v>140.32272</v>
          </cell>
          <cell r="AG563">
            <v>1010.2060802499999</v>
          </cell>
          <cell r="AH563">
            <v>1089.843625</v>
          </cell>
          <cell r="AI563">
            <v>0</v>
          </cell>
          <cell r="AJ563">
            <v>8986.8120054999981</v>
          </cell>
          <cell r="AL563">
            <v>483239250</v>
          </cell>
          <cell r="AM563" t="str">
            <v>483</v>
          </cell>
          <cell r="AN563" t="str">
            <v>239</v>
          </cell>
          <cell r="AO563" t="str">
            <v>250</v>
          </cell>
          <cell r="AP563">
            <v>1</v>
          </cell>
          <cell r="AQ563">
            <v>1</v>
          </cell>
          <cell r="AR563">
            <v>8986.8120054999981</v>
          </cell>
          <cell r="AS563">
            <v>8987</v>
          </cell>
          <cell r="AT563">
            <v>0</v>
          </cell>
          <cell r="AU563">
            <v>8987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5</v>
          </cell>
          <cell r="V564">
            <v>1.0329999999999999</v>
          </cell>
          <cell r="W564">
            <v>8</v>
          </cell>
          <cell r="Y564">
            <v>2456.114386875</v>
          </cell>
          <cell r="Z564">
            <v>3523.9245499999997</v>
          </cell>
          <cell r="AA564">
            <v>25621.773855347878</v>
          </cell>
          <cell r="AB564">
            <v>4803.6236731250001</v>
          </cell>
          <cell r="AC564">
            <v>904.77079177174039</v>
          </cell>
          <cell r="AD564">
            <v>2875.28</v>
          </cell>
          <cell r="AE564">
            <v>1568.11466</v>
          </cell>
          <cell r="AF564">
            <v>1566.9473700000001</v>
          </cell>
          <cell r="AG564">
            <v>6185.188785630442</v>
          </cell>
          <cell r="AH564">
            <v>5946.8993249873783</v>
          </cell>
          <cell r="AI564">
            <v>0</v>
          </cell>
          <cell r="AJ564">
            <v>55452.637397737431</v>
          </cell>
          <cell r="AL564">
            <v>483239261</v>
          </cell>
          <cell r="AM564" t="str">
            <v>483</v>
          </cell>
          <cell r="AN564" t="str">
            <v>239</v>
          </cell>
          <cell r="AO564" t="str">
            <v>261</v>
          </cell>
          <cell r="AP564">
            <v>1</v>
          </cell>
          <cell r="AQ564">
            <v>5</v>
          </cell>
          <cell r="AR564">
            <v>55452.637397737431</v>
          </cell>
          <cell r="AS564">
            <v>11091</v>
          </cell>
          <cell r="AT564">
            <v>0</v>
          </cell>
          <cell r="AU564">
            <v>11091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40</v>
          </cell>
          <cell r="V565">
            <v>1.0329999999999999</v>
          </cell>
          <cell r="W565">
            <v>5</v>
          </cell>
          <cell r="Y565">
            <v>19648.915095</v>
          </cell>
          <cell r="Z565">
            <v>28191.396399999998</v>
          </cell>
          <cell r="AA565">
            <v>182052.84269236439</v>
          </cell>
          <cell r="AB565">
            <v>36571.324824999996</v>
          </cell>
          <cell r="AC565">
            <v>6816.0118769837018</v>
          </cell>
          <cell r="AD565">
            <v>23002.240000000002</v>
          </cell>
          <cell r="AE565">
            <v>13167.774959999997</v>
          </cell>
          <cell r="AF565">
            <v>13246.69616</v>
          </cell>
          <cell r="AG565">
            <v>47036.429861902208</v>
          </cell>
          <cell r="AH565">
            <v>45737.24099993689</v>
          </cell>
          <cell r="AI565">
            <v>0</v>
          </cell>
          <cell r="AJ565">
            <v>415470.87287118717</v>
          </cell>
          <cell r="AL565">
            <v>483239310</v>
          </cell>
          <cell r="AM565" t="str">
            <v>483</v>
          </cell>
          <cell r="AN565" t="str">
            <v>239</v>
          </cell>
          <cell r="AO565" t="str">
            <v>310</v>
          </cell>
          <cell r="AP565">
            <v>1</v>
          </cell>
          <cell r="AQ565">
            <v>40</v>
          </cell>
          <cell r="AR565">
            <v>415470.87287118717</v>
          </cell>
          <cell r="AS565">
            <v>10387</v>
          </cell>
          <cell r="AT565">
            <v>0</v>
          </cell>
          <cell r="AU565">
            <v>10387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1</v>
          </cell>
          <cell r="V566">
            <v>1.0329999999999999</v>
          </cell>
          <cell r="W566">
            <v>1</v>
          </cell>
          <cell r="Y566">
            <v>491.22287737499994</v>
          </cell>
          <cell r="Z566">
            <v>704.78490999999997</v>
          </cell>
          <cell r="AA566">
            <v>4515.3849083750001</v>
          </cell>
          <cell r="AB566">
            <v>807.88205462499991</v>
          </cell>
          <cell r="AC566">
            <v>150.50073987499997</v>
          </cell>
          <cell r="AD566">
            <v>738.06399999999996</v>
          </cell>
          <cell r="AE566">
            <v>392.38504999999998</v>
          </cell>
          <cell r="AF566">
            <v>528.54477999999995</v>
          </cell>
          <cell r="AG566">
            <v>1056.14359025</v>
          </cell>
          <cell r="AH566">
            <v>1018.603625</v>
          </cell>
          <cell r="AI566">
            <v>0</v>
          </cell>
          <cell r="AJ566">
            <v>10403.516535499999</v>
          </cell>
          <cell r="AL566">
            <v>483239625</v>
          </cell>
          <cell r="AM566" t="str">
            <v>483</v>
          </cell>
          <cell r="AN566" t="str">
            <v>239</v>
          </cell>
          <cell r="AO566" t="str">
            <v>625</v>
          </cell>
          <cell r="AP566">
            <v>1</v>
          </cell>
          <cell r="AQ566">
            <v>1</v>
          </cell>
          <cell r="AR566">
            <v>10403.516535499999</v>
          </cell>
          <cell r="AS566">
            <v>10404</v>
          </cell>
          <cell r="AT566">
            <v>0</v>
          </cell>
          <cell r="AU566">
            <v>10404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16</v>
          </cell>
          <cell r="V567">
            <v>1.0329999999999999</v>
          </cell>
          <cell r="W567">
            <v>9</v>
          </cell>
          <cell r="Y567">
            <v>7859.566037999999</v>
          </cell>
          <cell r="Z567">
            <v>11276.558559999999</v>
          </cell>
          <cell r="AA567">
            <v>86824.249346155048</v>
          </cell>
          <cell r="AB567">
            <v>13757.915463999998</v>
          </cell>
          <cell r="AC567">
            <v>2992.2867613885915</v>
          </cell>
          <cell r="AD567">
            <v>10178.944</v>
          </cell>
          <cell r="AE567">
            <v>5724.1112499999999</v>
          </cell>
          <cell r="AF567">
            <v>6571.8323700000001</v>
          </cell>
          <cell r="AG567">
            <v>20418.625914331551</v>
          </cell>
          <cell r="AH567">
            <v>19012.407199955822</v>
          </cell>
          <cell r="AI567">
            <v>0</v>
          </cell>
          <cell r="AJ567">
            <v>184616.49690383096</v>
          </cell>
          <cell r="AL567">
            <v>483239665</v>
          </cell>
          <cell r="AM567" t="str">
            <v>483</v>
          </cell>
          <cell r="AN567" t="str">
            <v>239</v>
          </cell>
          <cell r="AO567" t="str">
            <v>665</v>
          </cell>
          <cell r="AP567">
            <v>1</v>
          </cell>
          <cell r="AQ567">
            <v>16</v>
          </cell>
          <cell r="AR567">
            <v>184616.49690383096</v>
          </cell>
          <cell r="AS567">
            <v>11539</v>
          </cell>
          <cell r="AT567">
            <v>0</v>
          </cell>
          <cell r="AU567">
            <v>11539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54</v>
          </cell>
          <cell r="V568">
            <v>1.0329999999999999</v>
          </cell>
          <cell r="W568">
            <v>2</v>
          </cell>
          <cell r="Y568">
            <v>26526.035378249999</v>
          </cell>
          <cell r="Z568">
            <v>38058.385139999999</v>
          </cell>
          <cell r="AA568">
            <v>241448.82919266858</v>
          </cell>
          <cell r="AB568">
            <v>45124.617249750001</v>
          </cell>
          <cell r="AC568">
            <v>8643.8998504402207</v>
          </cell>
          <cell r="AD568">
            <v>35780.256000000001</v>
          </cell>
          <cell r="AE568">
            <v>19998.311849999998</v>
          </cell>
          <cell r="AF568">
            <v>24051.431969999998</v>
          </cell>
          <cell r="AG568">
            <v>60197.062556641322</v>
          </cell>
          <cell r="AH568">
            <v>58073.239349962139</v>
          </cell>
          <cell r="AI568">
            <v>0</v>
          </cell>
          <cell r="AJ568">
            <v>557902.06853771221</v>
          </cell>
          <cell r="AL568">
            <v>483239760</v>
          </cell>
          <cell r="AM568" t="str">
            <v>483</v>
          </cell>
          <cell r="AN568" t="str">
            <v>239</v>
          </cell>
          <cell r="AO568" t="str">
            <v>760</v>
          </cell>
          <cell r="AP568">
            <v>1</v>
          </cell>
          <cell r="AQ568">
            <v>54</v>
          </cell>
          <cell r="AR568">
            <v>557902.06853771221</v>
          </cell>
          <cell r="AS568">
            <v>10332</v>
          </cell>
          <cell r="AT568">
            <v>0</v>
          </cell>
          <cell r="AU568">
            <v>10332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1418</v>
          </cell>
          <cell r="V569">
            <v>1.0780000000000001</v>
          </cell>
          <cell r="W569">
            <v>10</v>
          </cell>
          <cell r="Y569">
            <v>755413.98890649981</v>
          </cell>
          <cell r="Z569">
            <v>1092823.45942</v>
          </cell>
          <cell r="AA569">
            <v>8826160.6881532762</v>
          </cell>
          <cell r="AB569">
            <v>1403698.4795294998</v>
          </cell>
          <cell r="AC569">
            <v>317344.71289134037</v>
          </cell>
          <cell r="AD569">
            <v>813665.72200000007</v>
          </cell>
          <cell r="AE569">
            <v>502093.48420000006</v>
          </cell>
          <cell r="AF569">
            <v>461921.51236000011</v>
          </cell>
          <cell r="AG569">
            <v>2132394.6020360421</v>
          </cell>
          <cell r="AH569">
            <v>1890934.3454442127</v>
          </cell>
          <cell r="AI569">
            <v>0</v>
          </cell>
          <cell r="AJ569">
            <v>18196450.994940873</v>
          </cell>
          <cell r="AL569">
            <v>484035035</v>
          </cell>
          <cell r="AM569" t="str">
            <v>484</v>
          </cell>
          <cell r="AN569" t="str">
            <v>035</v>
          </cell>
          <cell r="AO569" t="str">
            <v>035</v>
          </cell>
          <cell r="AP569">
            <v>1</v>
          </cell>
          <cell r="AQ569">
            <v>1418</v>
          </cell>
          <cell r="AR569">
            <v>18196450.994940873</v>
          </cell>
          <cell r="AS569">
            <v>12832</v>
          </cell>
          <cell r="AT569">
            <v>0</v>
          </cell>
          <cell r="AU569">
            <v>12832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</v>
          </cell>
          <cell r="V570">
            <v>1.0780000000000001</v>
          </cell>
          <cell r="W570">
            <v>10</v>
          </cell>
          <cell r="Y570">
            <v>607.9277242500001</v>
          </cell>
          <cell r="Z570">
            <v>902.26444000000004</v>
          </cell>
          <cell r="AA570">
            <v>8233.8092489836708</v>
          </cell>
          <cell r="AB570">
            <v>1356.4620877500001</v>
          </cell>
          <cell r="AC570">
            <v>283.68030844829923</v>
          </cell>
          <cell r="AD570">
            <v>576.89400000000001</v>
          </cell>
          <cell r="AE570">
            <v>316.87810000000002</v>
          </cell>
          <cell r="AF570">
            <v>170.25932</v>
          </cell>
          <cell r="AG570">
            <v>1854.9174566897955</v>
          </cell>
          <cell r="AH570">
            <v>1651.3192249936892</v>
          </cell>
          <cell r="AI570">
            <v>0</v>
          </cell>
          <cell r="AJ570">
            <v>15954.411911115456</v>
          </cell>
          <cell r="AL570">
            <v>484035040</v>
          </cell>
          <cell r="AM570" t="str">
            <v>484</v>
          </cell>
          <cell r="AN570" t="str">
            <v>035</v>
          </cell>
          <cell r="AO570" t="str">
            <v>040</v>
          </cell>
          <cell r="AP570">
            <v>1</v>
          </cell>
          <cell r="AQ570">
            <v>1</v>
          </cell>
          <cell r="AR570">
            <v>15954.411911115456</v>
          </cell>
          <cell r="AS570">
            <v>15954</v>
          </cell>
          <cell r="AT570">
            <v>0</v>
          </cell>
          <cell r="AU570">
            <v>15954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</v>
          </cell>
          <cell r="V571">
            <v>1.0780000000000001</v>
          </cell>
          <cell r="W571">
            <v>1</v>
          </cell>
          <cell r="Y571">
            <v>607.9277242500001</v>
          </cell>
          <cell r="Z571">
            <v>902.26444000000004</v>
          </cell>
          <cell r="AA571">
            <v>4887.6276102500005</v>
          </cell>
          <cell r="AB571">
            <v>1356.4620877500001</v>
          </cell>
          <cell r="AC571">
            <v>197.88077925000005</v>
          </cell>
          <cell r="AD571">
            <v>576.89400000000001</v>
          </cell>
          <cell r="AE571">
            <v>316.87810000000002</v>
          </cell>
          <cell r="AF571">
            <v>170.25932</v>
          </cell>
          <cell r="AG571">
            <v>1340.1202815000001</v>
          </cell>
          <cell r="AH571">
            <v>1332.9536250000001</v>
          </cell>
          <cell r="AI571">
            <v>0</v>
          </cell>
          <cell r="AJ571">
            <v>11689.267968</v>
          </cell>
          <cell r="AL571">
            <v>484035044</v>
          </cell>
          <cell r="AM571" t="str">
            <v>484</v>
          </cell>
          <cell r="AN571" t="str">
            <v>035</v>
          </cell>
          <cell r="AO571" t="str">
            <v>044</v>
          </cell>
          <cell r="AP571">
            <v>1</v>
          </cell>
          <cell r="AQ571">
            <v>1</v>
          </cell>
          <cell r="AR571">
            <v>11689.267968</v>
          </cell>
          <cell r="AS571">
            <v>11689</v>
          </cell>
          <cell r="AT571">
            <v>0</v>
          </cell>
          <cell r="AU571">
            <v>11689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</v>
          </cell>
          <cell r="V572">
            <v>1.0780000000000001</v>
          </cell>
          <cell r="W572">
            <v>10</v>
          </cell>
          <cell r="Y572">
            <v>512.62174425000001</v>
          </cell>
          <cell r="Z572">
            <v>735.48706000000004</v>
          </cell>
          <cell r="AA572">
            <v>7066.3783689836691</v>
          </cell>
          <cell r="AB572">
            <v>1189.6847077500001</v>
          </cell>
          <cell r="AC572">
            <v>236.03270844829922</v>
          </cell>
          <cell r="AD572">
            <v>466.38400000000001</v>
          </cell>
          <cell r="AE572">
            <v>245.40670000000003</v>
          </cell>
          <cell r="AF572">
            <v>146.43552000000003</v>
          </cell>
          <cell r="AG572">
            <v>1569.0102966897955</v>
          </cell>
          <cell r="AH572">
            <v>1408.2092249936891</v>
          </cell>
          <cell r="AI572">
            <v>0</v>
          </cell>
          <cell r="AJ572">
            <v>13575.650331115454</v>
          </cell>
          <cell r="AL572">
            <v>484035165</v>
          </cell>
          <cell r="AM572" t="str">
            <v>484</v>
          </cell>
          <cell r="AN572" t="str">
            <v>035</v>
          </cell>
          <cell r="AO572" t="str">
            <v>165</v>
          </cell>
          <cell r="AP572">
            <v>1</v>
          </cell>
          <cell r="AQ572">
            <v>1</v>
          </cell>
          <cell r="AR572">
            <v>13575.650331115454</v>
          </cell>
          <cell r="AS572">
            <v>13576</v>
          </cell>
          <cell r="AT572">
            <v>0</v>
          </cell>
          <cell r="AU572">
            <v>13576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1</v>
          </cell>
          <cell r="V573">
            <v>1.0780000000000001</v>
          </cell>
          <cell r="W573">
            <v>1</v>
          </cell>
          <cell r="Y573">
            <v>607.9277242500001</v>
          </cell>
          <cell r="Z573">
            <v>902.26444000000004</v>
          </cell>
          <cell r="AA573">
            <v>4887.6276102500005</v>
          </cell>
          <cell r="AB573">
            <v>1356.4620877500001</v>
          </cell>
          <cell r="AC573">
            <v>197.88077925000005</v>
          </cell>
          <cell r="AD573">
            <v>576.89400000000001</v>
          </cell>
          <cell r="AE573">
            <v>316.87810000000002</v>
          </cell>
          <cell r="AF573">
            <v>170.25932</v>
          </cell>
          <cell r="AG573">
            <v>1340.1202815000001</v>
          </cell>
          <cell r="AH573">
            <v>1332.9536250000001</v>
          </cell>
          <cell r="AI573">
            <v>0</v>
          </cell>
          <cell r="AJ573">
            <v>11689.267968</v>
          </cell>
          <cell r="AL573">
            <v>484035248</v>
          </cell>
          <cell r="AM573" t="str">
            <v>484</v>
          </cell>
          <cell r="AN573" t="str">
            <v>035</v>
          </cell>
          <cell r="AO573" t="str">
            <v>248</v>
          </cell>
          <cell r="AP573">
            <v>1</v>
          </cell>
          <cell r="AQ573">
            <v>1</v>
          </cell>
          <cell r="AR573">
            <v>11689.267968</v>
          </cell>
          <cell r="AS573">
            <v>11689</v>
          </cell>
          <cell r="AT573">
            <v>0</v>
          </cell>
          <cell r="AU573">
            <v>11689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2</v>
          </cell>
          <cell r="V574">
            <v>1</v>
          </cell>
          <cell r="W574">
            <v>1</v>
          </cell>
          <cell r="Y574">
            <v>951.06074999999998</v>
          </cell>
          <cell r="Z574">
            <v>1364.54</v>
          </cell>
          <cell r="AA574">
            <v>8742.2747500000005</v>
          </cell>
          <cell r="AB574">
            <v>1564.14725</v>
          </cell>
          <cell r="AC574">
            <v>291.38574999999997</v>
          </cell>
          <cell r="AD574">
            <v>1476.1279999999999</v>
          </cell>
          <cell r="AE574">
            <v>759.7</v>
          </cell>
          <cell r="AF574">
            <v>1023.32</v>
          </cell>
          <cell r="AG574">
            <v>2044.8085000000001</v>
          </cell>
          <cell r="AH574">
            <v>2037.2072499999999</v>
          </cell>
          <cell r="AI574">
            <v>0</v>
          </cell>
          <cell r="AJ574">
            <v>20254.572250000001</v>
          </cell>
          <cell r="AL574">
            <v>485258030</v>
          </cell>
          <cell r="AM574" t="str">
            <v>485</v>
          </cell>
          <cell r="AN574" t="str">
            <v>258</v>
          </cell>
          <cell r="AO574" t="str">
            <v>030</v>
          </cell>
          <cell r="AP574">
            <v>1</v>
          </cell>
          <cell r="AQ574">
            <v>2</v>
          </cell>
          <cell r="AR574">
            <v>20254.572250000001</v>
          </cell>
          <cell r="AS574">
            <v>10127</v>
          </cell>
          <cell r="AT574">
            <v>0</v>
          </cell>
          <cell r="AU574">
            <v>10127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</v>
          </cell>
          <cell r="V575">
            <v>1</v>
          </cell>
          <cell r="W575">
            <v>1</v>
          </cell>
          <cell r="Y575">
            <v>475.53037499999999</v>
          </cell>
          <cell r="Z575">
            <v>682.27</v>
          </cell>
          <cell r="AA575">
            <v>4371.1373750000002</v>
          </cell>
          <cell r="AB575">
            <v>782.07362499999999</v>
          </cell>
          <cell r="AC575">
            <v>145.69287499999999</v>
          </cell>
          <cell r="AD575">
            <v>738.06399999999996</v>
          </cell>
          <cell r="AE575">
            <v>379.85</v>
          </cell>
          <cell r="AF575">
            <v>511.66</v>
          </cell>
          <cell r="AG575">
            <v>1022.40425</v>
          </cell>
          <cell r="AH575">
            <v>1018.603625</v>
          </cell>
          <cell r="AI575">
            <v>0</v>
          </cell>
          <cell r="AJ575">
            <v>10127.286125000001</v>
          </cell>
          <cell r="AL575">
            <v>485258035</v>
          </cell>
          <cell r="AM575" t="str">
            <v>485</v>
          </cell>
          <cell r="AN575" t="str">
            <v>258</v>
          </cell>
          <cell r="AO575" t="str">
            <v>035</v>
          </cell>
          <cell r="AP575">
            <v>1</v>
          </cell>
          <cell r="AQ575">
            <v>1</v>
          </cell>
          <cell r="AR575">
            <v>10127.286125000001</v>
          </cell>
          <cell r="AS575">
            <v>10127</v>
          </cell>
          <cell r="AT575">
            <v>0</v>
          </cell>
          <cell r="AU575">
            <v>10127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2</v>
          </cell>
          <cell r="V576">
            <v>1</v>
          </cell>
          <cell r="W576">
            <v>10</v>
          </cell>
          <cell r="Y576">
            <v>951.06074999999998</v>
          </cell>
          <cell r="Z576">
            <v>1364.54</v>
          </cell>
          <cell r="AA576">
            <v>10550.829349938469</v>
          </cell>
          <cell r="AB576">
            <v>1660.88725</v>
          </cell>
          <cell r="AC576">
            <v>375.05714999842229</v>
          </cell>
          <cell r="AD576">
            <v>1204.4479999999999</v>
          </cell>
          <cell r="AE576">
            <v>682.87</v>
          </cell>
          <cell r="AF576">
            <v>733.55</v>
          </cell>
          <cell r="AG576">
            <v>2550.9768999905336</v>
          </cell>
          <cell r="AH576">
            <v>2443.0428499936888</v>
          </cell>
          <cell r="AI576">
            <v>0</v>
          </cell>
          <cell r="AJ576">
            <v>22517.262249921114</v>
          </cell>
          <cell r="AL576">
            <v>485258071</v>
          </cell>
          <cell r="AM576" t="str">
            <v>485</v>
          </cell>
          <cell r="AN576" t="str">
            <v>258</v>
          </cell>
          <cell r="AO576" t="str">
            <v>071</v>
          </cell>
          <cell r="AP576">
            <v>1</v>
          </cell>
          <cell r="AQ576">
            <v>2</v>
          </cell>
          <cell r="AR576">
            <v>22517.262249921114</v>
          </cell>
          <cell r="AS576">
            <v>11259</v>
          </cell>
          <cell r="AT576">
            <v>0</v>
          </cell>
          <cell r="AU576">
            <v>11259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17</v>
          </cell>
          <cell r="V577">
            <v>1</v>
          </cell>
          <cell r="W577">
            <v>9</v>
          </cell>
          <cell r="Y577">
            <v>8084.0163750000002</v>
          </cell>
          <cell r="Z577">
            <v>11598.59</v>
          </cell>
          <cell r="AA577">
            <v>96301.23217450775</v>
          </cell>
          <cell r="AB577">
            <v>13488.731625</v>
          </cell>
          <cell r="AC577">
            <v>3115.2700749873779</v>
          </cell>
          <cell r="AD577">
            <v>12003.728000000001</v>
          </cell>
          <cell r="AE577">
            <v>6303.79</v>
          </cell>
          <cell r="AF577">
            <v>8118.68</v>
          </cell>
          <cell r="AG577">
            <v>21220.09944992427</v>
          </cell>
          <cell r="AH577">
            <v>20012.526424949516</v>
          </cell>
          <cell r="AI577">
            <v>0</v>
          </cell>
          <cell r="AJ577">
            <v>200246.66412436895</v>
          </cell>
          <cell r="AL577">
            <v>485258163</v>
          </cell>
          <cell r="AM577" t="str">
            <v>485</v>
          </cell>
          <cell r="AN577" t="str">
            <v>258</v>
          </cell>
          <cell r="AO577" t="str">
            <v>163</v>
          </cell>
          <cell r="AP577">
            <v>1</v>
          </cell>
          <cell r="AQ577">
            <v>17</v>
          </cell>
          <cell r="AR577">
            <v>200246.66412436895</v>
          </cell>
          <cell r="AS577">
            <v>11779</v>
          </cell>
          <cell r="AT577">
            <v>0</v>
          </cell>
          <cell r="AU577">
            <v>11779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</v>
          </cell>
          <cell r="V578">
            <v>1</v>
          </cell>
          <cell r="W578">
            <v>10</v>
          </cell>
          <cell r="Y578">
            <v>475.53037499999999</v>
          </cell>
          <cell r="Z578">
            <v>682.27</v>
          </cell>
          <cell r="AA578">
            <v>6179.6919749384688</v>
          </cell>
          <cell r="AB578">
            <v>878.813625</v>
          </cell>
          <cell r="AC578">
            <v>229.36427499842227</v>
          </cell>
          <cell r="AD578">
            <v>466.38400000000001</v>
          </cell>
          <cell r="AE578">
            <v>303.02</v>
          </cell>
          <cell r="AF578">
            <v>221.89</v>
          </cell>
          <cell r="AG578">
            <v>1528.5726499905336</v>
          </cell>
          <cell r="AH578">
            <v>1424.4392249936891</v>
          </cell>
          <cell r="AI578">
            <v>0</v>
          </cell>
          <cell r="AJ578">
            <v>12389.976124921115</v>
          </cell>
          <cell r="AL578">
            <v>485258168</v>
          </cell>
          <cell r="AM578" t="str">
            <v>485</v>
          </cell>
          <cell r="AN578" t="str">
            <v>258</v>
          </cell>
          <cell r="AO578" t="str">
            <v>168</v>
          </cell>
          <cell r="AP578">
            <v>1</v>
          </cell>
          <cell r="AQ578">
            <v>1</v>
          </cell>
          <cell r="AR578">
            <v>12389.976124921115</v>
          </cell>
          <cell r="AS578">
            <v>12390</v>
          </cell>
          <cell r="AT578">
            <v>0</v>
          </cell>
          <cell r="AU578">
            <v>12390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15</v>
          </cell>
          <cell r="V579">
            <v>1</v>
          </cell>
          <cell r="W579">
            <v>10</v>
          </cell>
          <cell r="Y579">
            <v>7132.9556249999996</v>
          </cell>
          <cell r="Z579">
            <v>10234.049999999999</v>
          </cell>
          <cell r="AA579">
            <v>86513.047424507749</v>
          </cell>
          <cell r="AB579">
            <v>12021.324375</v>
          </cell>
          <cell r="AC579">
            <v>2834.3643249873785</v>
          </cell>
          <cell r="AD579">
            <v>10255.92</v>
          </cell>
          <cell r="AE579">
            <v>5467.26</v>
          </cell>
          <cell r="AF579">
            <v>6805.59</v>
          </cell>
          <cell r="AG579">
            <v>19242.310949924271</v>
          </cell>
          <cell r="AH579">
            <v>18088.389174949512</v>
          </cell>
          <cell r="AI579">
            <v>0</v>
          </cell>
          <cell r="AJ579">
            <v>178595.21187436892</v>
          </cell>
          <cell r="AL579">
            <v>485258229</v>
          </cell>
          <cell r="AM579" t="str">
            <v>485</v>
          </cell>
          <cell r="AN579" t="str">
            <v>258</v>
          </cell>
          <cell r="AO579" t="str">
            <v>229</v>
          </cell>
          <cell r="AP579">
            <v>1</v>
          </cell>
          <cell r="AQ579">
            <v>15</v>
          </cell>
          <cell r="AR579">
            <v>178595.21187436892</v>
          </cell>
          <cell r="AS579">
            <v>11906</v>
          </cell>
          <cell r="AT579">
            <v>0</v>
          </cell>
          <cell r="AU579">
            <v>11906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2</v>
          </cell>
          <cell r="V580">
            <v>1</v>
          </cell>
          <cell r="W580">
            <v>1</v>
          </cell>
          <cell r="Y580">
            <v>951.06074999999998</v>
          </cell>
          <cell r="Z580">
            <v>1364.54</v>
          </cell>
          <cell r="AA580">
            <v>7446.7647500000003</v>
          </cell>
          <cell r="AB580">
            <v>1660.88725</v>
          </cell>
          <cell r="AC580">
            <v>295.46575000000001</v>
          </cell>
          <cell r="AD580">
            <v>1204.4479999999999</v>
          </cell>
          <cell r="AE580">
            <v>682.87</v>
          </cell>
          <cell r="AF580">
            <v>733.55</v>
          </cell>
          <cell r="AG580">
            <v>2073.4285</v>
          </cell>
          <cell r="AH580">
            <v>2124.6772499999997</v>
          </cell>
          <cell r="AI580">
            <v>0</v>
          </cell>
          <cell r="AJ580">
            <v>18537.69225</v>
          </cell>
          <cell r="AL580">
            <v>485258248</v>
          </cell>
          <cell r="AM580" t="str">
            <v>485</v>
          </cell>
          <cell r="AN580" t="str">
            <v>258</v>
          </cell>
          <cell r="AO580" t="str">
            <v>248</v>
          </cell>
          <cell r="AP580">
            <v>1</v>
          </cell>
          <cell r="AQ580">
            <v>2</v>
          </cell>
          <cell r="AR580">
            <v>18537.69225</v>
          </cell>
          <cell r="AS580">
            <v>9269</v>
          </cell>
          <cell r="AT580">
            <v>0</v>
          </cell>
          <cell r="AU580">
            <v>9269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432</v>
          </cell>
          <cell r="V581">
            <v>1</v>
          </cell>
          <cell r="W581">
            <v>8</v>
          </cell>
          <cell r="Y581">
            <v>207007.64200000002</v>
          </cell>
          <cell r="Z581">
            <v>297503.03000000003</v>
          </cell>
          <cell r="AA581">
            <v>2120981.891990155</v>
          </cell>
          <cell r="AB581">
            <v>361030.33600000001</v>
          </cell>
          <cell r="AC581">
            <v>77068.045999747555</v>
          </cell>
          <cell r="AD581">
            <v>263492.25799999997</v>
          </cell>
          <cell r="AE581">
            <v>149067.94000000003</v>
          </cell>
          <cell r="AF581">
            <v>160290.29999999999</v>
          </cell>
          <cell r="AG581">
            <v>527324.78999848547</v>
          </cell>
          <cell r="AH581">
            <v>512748.37199899025</v>
          </cell>
          <cell r="AI581">
            <v>0</v>
          </cell>
          <cell r="AJ581">
            <v>4676514.6059873784</v>
          </cell>
          <cell r="AL581">
            <v>485258258</v>
          </cell>
          <cell r="AM581" t="str">
            <v>485</v>
          </cell>
          <cell r="AN581" t="str">
            <v>258</v>
          </cell>
          <cell r="AO581" t="str">
            <v>258</v>
          </cell>
          <cell r="AP581">
            <v>1</v>
          </cell>
          <cell r="AQ581">
            <v>432</v>
          </cell>
          <cell r="AR581">
            <v>4676514.6059873784</v>
          </cell>
          <cell r="AS581">
            <v>10825</v>
          </cell>
          <cell r="AT581">
            <v>0</v>
          </cell>
          <cell r="AU581">
            <v>10825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1</v>
          </cell>
          <cell r="V582">
            <v>1</v>
          </cell>
          <cell r="W582">
            <v>1</v>
          </cell>
          <cell r="Y582">
            <v>475.53037499999999</v>
          </cell>
          <cell r="Z582">
            <v>682.27</v>
          </cell>
          <cell r="AA582">
            <v>4371.1373750000002</v>
          </cell>
          <cell r="AB582">
            <v>782.07362499999999</v>
          </cell>
          <cell r="AC582">
            <v>145.69287499999999</v>
          </cell>
          <cell r="AD582">
            <v>738.06399999999996</v>
          </cell>
          <cell r="AE582">
            <v>379.85</v>
          </cell>
          <cell r="AF582">
            <v>511.66</v>
          </cell>
          <cell r="AG582">
            <v>1022.40425</v>
          </cell>
          <cell r="AH582">
            <v>1018.603625</v>
          </cell>
          <cell r="AI582">
            <v>0</v>
          </cell>
          <cell r="AJ582">
            <v>10127.286125000001</v>
          </cell>
          <cell r="AL582">
            <v>485258291</v>
          </cell>
          <cell r="AM582" t="str">
            <v>485</v>
          </cell>
          <cell r="AN582" t="str">
            <v>258</v>
          </cell>
          <cell r="AO582" t="str">
            <v>291</v>
          </cell>
          <cell r="AP582">
            <v>1</v>
          </cell>
          <cell r="AQ582">
            <v>1</v>
          </cell>
          <cell r="AR582">
            <v>10127.286125000001</v>
          </cell>
          <cell r="AS582">
            <v>10127</v>
          </cell>
          <cell r="AT582">
            <v>0</v>
          </cell>
          <cell r="AU582">
            <v>10127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2</v>
          </cell>
          <cell r="V583">
            <v>1</v>
          </cell>
          <cell r="W583">
            <v>10</v>
          </cell>
          <cell r="Y583">
            <v>951.06074999999998</v>
          </cell>
          <cell r="Z583">
            <v>1364.54</v>
          </cell>
          <cell r="AA583">
            <v>14950.403949876938</v>
          </cell>
          <cell r="AB583">
            <v>1564.14725</v>
          </cell>
          <cell r="AC583">
            <v>450.56854999684452</v>
          </cell>
          <cell r="AD583">
            <v>1476.1279999999999</v>
          </cell>
          <cell r="AE583">
            <v>759.7</v>
          </cell>
          <cell r="AF583">
            <v>1023.32</v>
          </cell>
          <cell r="AG583">
            <v>2999.9052999810674</v>
          </cell>
          <cell r="AH583">
            <v>2673.9384499873781</v>
          </cell>
          <cell r="AI583">
            <v>0</v>
          </cell>
          <cell r="AJ583">
            <v>28213.712249842232</v>
          </cell>
          <cell r="AL583">
            <v>485258675</v>
          </cell>
          <cell r="AM583" t="str">
            <v>485</v>
          </cell>
          <cell r="AN583" t="str">
            <v>258</v>
          </cell>
          <cell r="AO583" t="str">
            <v>675</v>
          </cell>
          <cell r="AP583">
            <v>1</v>
          </cell>
          <cell r="AQ583">
            <v>2</v>
          </cell>
          <cell r="AR583">
            <v>28213.712249842232</v>
          </cell>
          <cell r="AS583">
            <v>14107</v>
          </cell>
          <cell r="AT583">
            <v>0</v>
          </cell>
          <cell r="AU583">
            <v>14107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</v>
          </cell>
          <cell r="V584">
            <v>1</v>
          </cell>
          <cell r="W584">
            <v>10</v>
          </cell>
          <cell r="Y584">
            <v>475.53037499999999</v>
          </cell>
          <cell r="Z584">
            <v>682.27</v>
          </cell>
          <cell r="AA584">
            <v>6179.6919749384688</v>
          </cell>
          <cell r="AB584">
            <v>878.813625</v>
          </cell>
          <cell r="AC584">
            <v>229.36427499842227</v>
          </cell>
          <cell r="AD584">
            <v>466.38400000000001</v>
          </cell>
          <cell r="AE584">
            <v>303.02</v>
          </cell>
          <cell r="AF584">
            <v>221.89</v>
          </cell>
          <cell r="AG584">
            <v>1528.5726499905336</v>
          </cell>
          <cell r="AH584">
            <v>1424.4392249936891</v>
          </cell>
          <cell r="AI584">
            <v>0</v>
          </cell>
          <cell r="AJ584">
            <v>12389.976124921115</v>
          </cell>
          <cell r="AL584">
            <v>486348110</v>
          </cell>
          <cell r="AM584" t="str">
            <v>486</v>
          </cell>
          <cell r="AN584" t="str">
            <v>348</v>
          </cell>
          <cell r="AO584" t="str">
            <v>110</v>
          </cell>
          <cell r="AP584">
            <v>1</v>
          </cell>
          <cell r="AQ584">
            <v>1</v>
          </cell>
          <cell r="AR584">
            <v>12389.976124921115</v>
          </cell>
          <cell r="AS584">
            <v>12390</v>
          </cell>
          <cell r="AT584">
            <v>0</v>
          </cell>
          <cell r="AU584">
            <v>12390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2</v>
          </cell>
          <cell r="V585">
            <v>1</v>
          </cell>
          <cell r="W585">
            <v>1</v>
          </cell>
          <cell r="Y585">
            <v>1039.47075</v>
          </cell>
          <cell r="Z585">
            <v>1519.25</v>
          </cell>
          <cell r="AA585">
            <v>7984.9947499999998</v>
          </cell>
          <cell r="AB585">
            <v>2361.91725</v>
          </cell>
          <cell r="AC585">
            <v>322.92574999999999</v>
          </cell>
          <cell r="AD585">
            <v>1043.278</v>
          </cell>
          <cell r="AE585">
            <v>521.6</v>
          </cell>
          <cell r="AF585">
            <v>293.78000000000003</v>
          </cell>
          <cell r="AG585">
            <v>2221.0884999999998</v>
          </cell>
          <cell r="AH585">
            <v>2422.7972500000001</v>
          </cell>
          <cell r="AI585">
            <v>0</v>
          </cell>
          <cell r="AJ585">
            <v>19731.10225</v>
          </cell>
          <cell r="AL585">
            <v>486348151</v>
          </cell>
          <cell r="AM585" t="str">
            <v>486</v>
          </cell>
          <cell r="AN585" t="str">
            <v>348</v>
          </cell>
          <cell r="AO585" t="str">
            <v>151</v>
          </cell>
          <cell r="AP585">
            <v>1</v>
          </cell>
          <cell r="AQ585">
            <v>2</v>
          </cell>
          <cell r="AR585">
            <v>19731.10225</v>
          </cell>
          <cell r="AS585">
            <v>9866</v>
          </cell>
          <cell r="AT585">
            <v>0</v>
          </cell>
          <cell r="AU585">
            <v>9866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</v>
          </cell>
          <cell r="V586">
            <v>1</v>
          </cell>
          <cell r="W586">
            <v>10</v>
          </cell>
          <cell r="Y586">
            <v>563.94037500000002</v>
          </cell>
          <cell r="Z586">
            <v>836.98</v>
          </cell>
          <cell r="AA586">
            <v>7638.0419749384691</v>
          </cell>
          <cell r="AB586">
            <v>1258.313625</v>
          </cell>
          <cell r="AC586">
            <v>263.1542749984223</v>
          </cell>
          <cell r="AD586">
            <v>576.89400000000001</v>
          </cell>
          <cell r="AE586">
            <v>293.95</v>
          </cell>
          <cell r="AF586">
            <v>157.94</v>
          </cell>
          <cell r="AG586">
            <v>1720.7026499905337</v>
          </cell>
          <cell r="AH586">
            <v>1651.3192249936892</v>
          </cell>
          <cell r="AI586">
            <v>0</v>
          </cell>
          <cell r="AJ586">
            <v>14961.236124921115</v>
          </cell>
          <cell r="AL586">
            <v>486348186</v>
          </cell>
          <cell r="AM586" t="str">
            <v>486</v>
          </cell>
          <cell r="AN586" t="str">
            <v>348</v>
          </cell>
          <cell r="AO586" t="str">
            <v>186</v>
          </cell>
          <cell r="AP586">
            <v>1</v>
          </cell>
          <cell r="AQ586">
            <v>1</v>
          </cell>
          <cell r="AR586">
            <v>14961.236124921115</v>
          </cell>
          <cell r="AS586">
            <v>14961</v>
          </cell>
          <cell r="AT586">
            <v>0</v>
          </cell>
          <cell r="AU586">
            <v>14961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</v>
          </cell>
          <cell r="V587">
            <v>1</v>
          </cell>
          <cell r="W587">
            <v>1</v>
          </cell>
          <cell r="Y587">
            <v>475.53037499999999</v>
          </cell>
          <cell r="Z587">
            <v>682.27</v>
          </cell>
          <cell r="AA587">
            <v>3451.0173749999999</v>
          </cell>
          <cell r="AB587">
            <v>1103.603625</v>
          </cell>
          <cell r="AC587">
            <v>139.362875</v>
          </cell>
          <cell r="AD587">
            <v>466.38400000000001</v>
          </cell>
          <cell r="AE587">
            <v>227.65</v>
          </cell>
          <cell r="AF587">
            <v>135.84</v>
          </cell>
          <cell r="AG587">
            <v>977.93425000000002</v>
          </cell>
          <cell r="AH587">
            <v>1089.843625</v>
          </cell>
          <cell r="AI587">
            <v>0</v>
          </cell>
          <cell r="AJ587">
            <v>8749.4361250000002</v>
          </cell>
          <cell r="AL587">
            <v>486348214</v>
          </cell>
          <cell r="AM587" t="str">
            <v>486</v>
          </cell>
          <cell r="AN587" t="str">
            <v>348</v>
          </cell>
          <cell r="AO587" t="str">
            <v>214</v>
          </cell>
          <cell r="AP587">
            <v>1</v>
          </cell>
          <cell r="AQ587">
            <v>1</v>
          </cell>
          <cell r="AR587">
            <v>8749.4361250000002</v>
          </cell>
          <cell r="AS587">
            <v>8749</v>
          </cell>
          <cell r="AT587">
            <v>0</v>
          </cell>
          <cell r="AU587">
            <v>8749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1</v>
          </cell>
          <cell r="V588">
            <v>1</v>
          </cell>
          <cell r="W588">
            <v>1</v>
          </cell>
          <cell r="Y588">
            <v>475.53037499999999</v>
          </cell>
          <cell r="Z588">
            <v>682.27</v>
          </cell>
          <cell r="AA588">
            <v>3451.0573749999999</v>
          </cell>
          <cell r="AB588">
            <v>1103.603625</v>
          </cell>
          <cell r="AC588">
            <v>139.34287499999999</v>
          </cell>
          <cell r="AD588">
            <v>466.38400000000001</v>
          </cell>
          <cell r="AE588">
            <v>227.65</v>
          </cell>
          <cell r="AF588">
            <v>90.57</v>
          </cell>
          <cell r="AG588">
            <v>977.93425000000002</v>
          </cell>
          <cell r="AH588">
            <v>1089.803625</v>
          </cell>
          <cell r="AI588">
            <v>0</v>
          </cell>
          <cell r="AJ588">
            <v>8704.1461249999993</v>
          </cell>
          <cell r="AL588">
            <v>486348316</v>
          </cell>
          <cell r="AM588" t="str">
            <v>486</v>
          </cell>
          <cell r="AN588" t="str">
            <v>348</v>
          </cell>
          <cell r="AO588" t="str">
            <v>316</v>
          </cell>
          <cell r="AP588">
            <v>1</v>
          </cell>
          <cell r="AQ588">
            <v>1</v>
          </cell>
          <cell r="AR588">
            <v>8704.1461249999993</v>
          </cell>
          <cell r="AS588">
            <v>8704</v>
          </cell>
          <cell r="AT588">
            <v>0</v>
          </cell>
          <cell r="AU588">
            <v>8704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658</v>
          </cell>
          <cell r="V589">
            <v>1</v>
          </cell>
          <cell r="W589">
            <v>10</v>
          </cell>
          <cell r="Y589">
            <v>330132.84674999997</v>
          </cell>
          <cell r="Z589">
            <v>479091.85000000003</v>
          </cell>
          <cell r="AA589">
            <v>3797796.8835224342</v>
          </cell>
          <cell r="AB589">
            <v>711596.16524999985</v>
          </cell>
          <cell r="AC589">
            <v>138044.32894929318</v>
          </cell>
          <cell r="AD589">
            <v>328422.64200000005</v>
          </cell>
          <cell r="AE589">
            <v>177716.66000000003</v>
          </cell>
          <cell r="AF589">
            <v>108098.57999999999</v>
          </cell>
          <cell r="AG589">
            <v>923667.8196957591</v>
          </cell>
          <cell r="AH589">
            <v>910363.22404717258</v>
          </cell>
          <cell r="AI589">
            <v>0</v>
          </cell>
          <cell r="AJ589">
            <v>7904931.0002146587</v>
          </cell>
          <cell r="AL589">
            <v>486348348</v>
          </cell>
          <cell r="AM589" t="str">
            <v>486</v>
          </cell>
          <cell r="AN589" t="str">
            <v>348</v>
          </cell>
          <cell r="AO589" t="str">
            <v>348</v>
          </cell>
          <cell r="AP589">
            <v>1</v>
          </cell>
          <cell r="AQ589">
            <v>658</v>
          </cell>
          <cell r="AR589">
            <v>7904931.0002146587</v>
          </cell>
          <cell r="AS589">
            <v>12014</v>
          </cell>
          <cell r="AT589">
            <v>0</v>
          </cell>
          <cell r="AU589">
            <v>12014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3</v>
          </cell>
          <cell r="V590">
            <v>1</v>
          </cell>
          <cell r="W590">
            <v>10</v>
          </cell>
          <cell r="Y590">
            <v>1426.5911249999999</v>
          </cell>
          <cell r="Z590">
            <v>2046.81</v>
          </cell>
          <cell r="AA590">
            <v>18914.465924815406</v>
          </cell>
          <cell r="AB590">
            <v>2861.2308750000002</v>
          </cell>
          <cell r="AC590">
            <v>677.68282499526686</v>
          </cell>
          <cell r="AD590">
            <v>1399.152</v>
          </cell>
          <cell r="AE590">
            <v>833.68999999999994</v>
          </cell>
          <cell r="AF590">
            <v>579.62</v>
          </cell>
          <cell r="AG590">
            <v>4512.6279499716011</v>
          </cell>
          <cell r="AH590">
            <v>4257.0876749810668</v>
          </cell>
          <cell r="AI590">
            <v>0</v>
          </cell>
          <cell r="AJ590">
            <v>37508.958374763344</v>
          </cell>
          <cell r="AL590">
            <v>486348767</v>
          </cell>
          <cell r="AM590" t="str">
            <v>486</v>
          </cell>
          <cell r="AN590" t="str">
            <v>348</v>
          </cell>
          <cell r="AO590" t="str">
            <v>767</v>
          </cell>
          <cell r="AP590">
            <v>1</v>
          </cell>
          <cell r="AQ590">
            <v>3</v>
          </cell>
          <cell r="AR590">
            <v>37508.958374763344</v>
          </cell>
          <cell r="AS590">
            <v>12503</v>
          </cell>
          <cell r="AT590">
            <v>0</v>
          </cell>
          <cell r="AU590">
            <v>12503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</v>
          </cell>
          <cell r="V591">
            <v>1.095</v>
          </cell>
          <cell r="W591">
            <v>10</v>
          </cell>
          <cell r="Y591">
            <v>520.70576062499993</v>
          </cell>
          <cell r="Z591">
            <v>747.08564999999999</v>
          </cell>
          <cell r="AA591">
            <v>8185.3461625576238</v>
          </cell>
          <cell r="AB591">
            <v>856.37061937499993</v>
          </cell>
          <cell r="AC591">
            <v>246.68628112327238</v>
          </cell>
          <cell r="AD591">
            <v>738.06399999999996</v>
          </cell>
          <cell r="AE591">
            <v>415.93575000000004</v>
          </cell>
          <cell r="AF591">
            <v>560.26769999999999</v>
          </cell>
          <cell r="AG591">
            <v>1642.4481517396343</v>
          </cell>
          <cell r="AH591">
            <v>1336.9692249936891</v>
          </cell>
          <cell r="AI591">
            <v>0</v>
          </cell>
          <cell r="AJ591">
            <v>15249.879300414221</v>
          </cell>
          <cell r="AL591">
            <v>487049010</v>
          </cell>
          <cell r="AM591" t="str">
            <v>487</v>
          </cell>
          <cell r="AN591" t="str">
            <v>049</v>
          </cell>
          <cell r="AO591" t="str">
            <v>010</v>
          </cell>
          <cell r="AP591">
            <v>1</v>
          </cell>
          <cell r="AQ591">
            <v>1</v>
          </cell>
          <cell r="AR591">
            <v>15249.879300414221</v>
          </cell>
          <cell r="AS591">
            <v>15250</v>
          </cell>
          <cell r="AT591">
            <v>0</v>
          </cell>
          <cell r="AU591">
            <v>15250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4</v>
          </cell>
          <cell r="V592">
            <v>1.095</v>
          </cell>
          <cell r="W592">
            <v>5</v>
          </cell>
          <cell r="Y592">
            <v>2082.8230424999997</v>
          </cell>
          <cell r="Z592">
            <v>2988.3425999999999</v>
          </cell>
          <cell r="AA592">
            <v>19536.545539432624</v>
          </cell>
          <cell r="AB592">
            <v>3637.3430774999997</v>
          </cell>
          <cell r="AC592">
            <v>729.84257549827237</v>
          </cell>
          <cell r="AD592">
            <v>2408.8959999999997</v>
          </cell>
          <cell r="AE592">
            <v>1495.4853000000001</v>
          </cell>
          <cell r="AF592">
            <v>1606.4744999999998</v>
          </cell>
          <cell r="AG592">
            <v>5037.4439129896346</v>
          </cell>
          <cell r="AH592">
            <v>4551.7200999936886</v>
          </cell>
          <cell r="AI592">
            <v>0</v>
          </cell>
          <cell r="AJ592">
            <v>44074.916647914215</v>
          </cell>
          <cell r="AL592">
            <v>487049031</v>
          </cell>
          <cell r="AM592" t="str">
            <v>487</v>
          </cell>
          <cell r="AN592" t="str">
            <v>049</v>
          </cell>
          <cell r="AO592" t="str">
            <v>031</v>
          </cell>
          <cell r="AP592">
            <v>1</v>
          </cell>
          <cell r="AQ592">
            <v>4</v>
          </cell>
          <cell r="AR592">
            <v>44074.916647914215</v>
          </cell>
          <cell r="AS592">
            <v>11019</v>
          </cell>
          <cell r="AT592">
            <v>0</v>
          </cell>
          <cell r="AU592">
            <v>11019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34</v>
          </cell>
          <cell r="V593">
            <v>1.095</v>
          </cell>
          <cell r="W593">
            <v>10</v>
          </cell>
          <cell r="Y593">
            <v>17703.995861250001</v>
          </cell>
          <cell r="Z593">
            <v>25400.912100000001</v>
          </cell>
          <cell r="AA593">
            <v>211713.09052296984</v>
          </cell>
          <cell r="AB593">
            <v>30281.834358750002</v>
          </cell>
          <cell r="AC593">
            <v>7129.1884132171754</v>
          </cell>
          <cell r="AD593">
            <v>22105.696</v>
          </cell>
          <cell r="AE593">
            <v>13216.398150000001</v>
          </cell>
          <cell r="AF593">
            <v>15558.822150000002</v>
          </cell>
          <cell r="AG593">
            <v>48344.23258930305</v>
          </cell>
          <cell r="AH593">
            <v>41643.63964988009</v>
          </cell>
          <cell r="AI593">
            <v>0</v>
          </cell>
          <cell r="AJ593">
            <v>433097.80979537021</v>
          </cell>
          <cell r="AL593">
            <v>487049035</v>
          </cell>
          <cell r="AM593" t="str">
            <v>487</v>
          </cell>
          <cell r="AN593" t="str">
            <v>049</v>
          </cell>
          <cell r="AO593" t="str">
            <v>035</v>
          </cell>
          <cell r="AP593">
            <v>1</v>
          </cell>
          <cell r="AQ593">
            <v>34</v>
          </cell>
          <cell r="AR593">
            <v>433097.80979537021</v>
          </cell>
          <cell r="AS593">
            <v>12738</v>
          </cell>
          <cell r="AT593">
            <v>0</v>
          </cell>
          <cell r="AU593">
            <v>12738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</v>
          </cell>
          <cell r="V594">
            <v>1.095</v>
          </cell>
          <cell r="W594">
            <v>1</v>
          </cell>
          <cell r="Y594">
            <v>1041.4115212499999</v>
          </cell>
          <cell r="Z594">
            <v>1494.1713</v>
          </cell>
          <cell r="AA594">
            <v>8154.2074012499997</v>
          </cell>
          <cell r="AB594">
            <v>1818.6715387499999</v>
          </cell>
          <cell r="AC594">
            <v>323.53499625000001</v>
          </cell>
          <cell r="AD594">
            <v>1204.4479999999999</v>
          </cell>
          <cell r="AE594">
            <v>747.74265000000003</v>
          </cell>
          <cell r="AF594">
            <v>803.2372499999999</v>
          </cell>
          <cell r="AG594">
            <v>2270.4042074999998</v>
          </cell>
          <cell r="AH594">
            <v>2124.6772499999997</v>
          </cell>
          <cell r="AI594">
            <v>0</v>
          </cell>
          <cell r="AJ594">
            <v>19982.506115000004</v>
          </cell>
          <cell r="AL594">
            <v>487049044</v>
          </cell>
          <cell r="AM594" t="str">
            <v>487</v>
          </cell>
          <cell r="AN594" t="str">
            <v>049</v>
          </cell>
          <cell r="AO594" t="str">
            <v>044</v>
          </cell>
          <cell r="AP594">
            <v>1</v>
          </cell>
          <cell r="AQ594">
            <v>2</v>
          </cell>
          <cell r="AR594">
            <v>19982.506115000004</v>
          </cell>
          <cell r="AS594">
            <v>9991</v>
          </cell>
          <cell r="AT594">
            <v>0</v>
          </cell>
          <cell r="AU594">
            <v>9991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</v>
          </cell>
          <cell r="V595">
            <v>1.095</v>
          </cell>
          <cell r="W595">
            <v>10</v>
          </cell>
          <cell r="Y595">
            <v>520.70576062499993</v>
          </cell>
          <cell r="Z595">
            <v>747.08564999999999</v>
          </cell>
          <cell r="AA595">
            <v>6766.7627125576228</v>
          </cell>
          <cell r="AB595">
            <v>962.30091937500003</v>
          </cell>
          <cell r="AC595">
            <v>251.15388112327238</v>
          </cell>
          <cell r="AD595">
            <v>466.38400000000001</v>
          </cell>
          <cell r="AE595">
            <v>331.80689999999998</v>
          </cell>
          <cell r="AF595">
            <v>242.96954999999997</v>
          </cell>
          <cell r="AG595">
            <v>1673.7870517396343</v>
          </cell>
          <cell r="AH595">
            <v>1424.4392249936891</v>
          </cell>
          <cell r="AI595">
            <v>0</v>
          </cell>
          <cell r="AJ595">
            <v>13387.395650414219</v>
          </cell>
          <cell r="AL595">
            <v>487049046</v>
          </cell>
          <cell r="AM595" t="str">
            <v>487</v>
          </cell>
          <cell r="AN595" t="str">
            <v>049</v>
          </cell>
          <cell r="AO595" t="str">
            <v>046</v>
          </cell>
          <cell r="AP595">
            <v>1</v>
          </cell>
          <cell r="AQ595">
            <v>1</v>
          </cell>
          <cell r="AR595">
            <v>13387.395650414219</v>
          </cell>
          <cell r="AS595">
            <v>13387</v>
          </cell>
          <cell r="AT595">
            <v>0</v>
          </cell>
          <cell r="AU595">
            <v>13387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66</v>
          </cell>
          <cell r="V596">
            <v>1.095</v>
          </cell>
          <cell r="W596">
            <v>10</v>
          </cell>
          <cell r="Y596">
            <v>34366.580201249999</v>
          </cell>
          <cell r="Z596">
            <v>49307.652900000001</v>
          </cell>
          <cell r="AA596">
            <v>403361.52220775705</v>
          </cell>
          <cell r="AB596">
            <v>59380.578978750003</v>
          </cell>
          <cell r="AC596">
            <v>13874.494847186079</v>
          </cell>
          <cell r="AD596">
            <v>41376.864000000001</v>
          </cell>
          <cell r="AE596">
            <v>25180.280550000003</v>
          </cell>
          <cell r="AF596">
            <v>28410.618149999998</v>
          </cell>
          <cell r="AG596">
            <v>94083.178873116456</v>
          </cell>
          <cell r="AH596">
            <v>81369.056449766489</v>
          </cell>
          <cell r="AI596">
            <v>0</v>
          </cell>
          <cell r="AJ596">
            <v>830710.82715782605</v>
          </cell>
          <cell r="AL596">
            <v>487049049</v>
          </cell>
          <cell r="AM596" t="str">
            <v>487</v>
          </cell>
          <cell r="AN596" t="str">
            <v>049</v>
          </cell>
          <cell r="AO596" t="str">
            <v>049</v>
          </cell>
          <cell r="AP596">
            <v>1</v>
          </cell>
          <cell r="AQ596">
            <v>66</v>
          </cell>
          <cell r="AR596">
            <v>830710.82715782605</v>
          </cell>
          <cell r="AS596">
            <v>12587</v>
          </cell>
          <cell r="AT596">
            <v>0</v>
          </cell>
          <cell r="AU596">
            <v>12587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8</v>
          </cell>
          <cell r="V597">
            <v>1.095</v>
          </cell>
          <cell r="W597">
            <v>1</v>
          </cell>
          <cell r="Y597">
            <v>4267.7438849999999</v>
          </cell>
          <cell r="Z597">
            <v>6155.35635</v>
          </cell>
          <cell r="AA597">
            <v>35286.143954999992</v>
          </cell>
          <cell r="AB597">
            <v>7347.4270050000005</v>
          </cell>
          <cell r="AC597">
            <v>1340.7212849999999</v>
          </cell>
          <cell r="AD597">
            <v>5206.0219999999999</v>
          </cell>
          <cell r="AE597">
            <v>3151.6727999999998</v>
          </cell>
          <cell r="AF597">
            <v>3555.7716</v>
          </cell>
          <cell r="AG597">
            <v>9356.5822800000005</v>
          </cell>
          <cell r="AH597">
            <v>8667.6590000000015</v>
          </cell>
          <cell r="AI597">
            <v>0</v>
          </cell>
          <cell r="AJ597">
            <v>84335.100159999987</v>
          </cell>
          <cell r="AL597">
            <v>487049057</v>
          </cell>
          <cell r="AM597" t="str">
            <v>487</v>
          </cell>
          <cell r="AN597" t="str">
            <v>049</v>
          </cell>
          <cell r="AO597" t="str">
            <v>057</v>
          </cell>
          <cell r="AP597">
            <v>1</v>
          </cell>
          <cell r="AQ597">
            <v>8</v>
          </cell>
          <cell r="AR597">
            <v>84335.100159999987</v>
          </cell>
          <cell r="AS597">
            <v>10542</v>
          </cell>
          <cell r="AT597">
            <v>0</v>
          </cell>
          <cell r="AU597">
            <v>10542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67</v>
          </cell>
          <cell r="V598">
            <v>1.095</v>
          </cell>
          <cell r="W598">
            <v>8</v>
          </cell>
          <cell r="Y598">
            <v>35242.832461874998</v>
          </cell>
          <cell r="Z598">
            <v>50676.939449999991</v>
          </cell>
          <cell r="AA598">
            <v>380431.25507712318</v>
          </cell>
          <cell r="AB598">
            <v>60329.498998124996</v>
          </cell>
          <cell r="AC598">
            <v>13185.222432330082</v>
          </cell>
          <cell r="AD598">
            <v>43879.188000000002</v>
          </cell>
          <cell r="AE598">
            <v>26283.514949999997</v>
          </cell>
          <cell r="AF598">
            <v>30646.268699999997</v>
          </cell>
          <cell r="AG598">
            <v>90087.2740489805</v>
          </cell>
          <cell r="AH598">
            <v>79174.808474835925</v>
          </cell>
          <cell r="AI598">
            <v>0</v>
          </cell>
          <cell r="AJ598">
            <v>809936.80259326962</v>
          </cell>
          <cell r="AL598">
            <v>487049093</v>
          </cell>
          <cell r="AM598" t="str">
            <v>487</v>
          </cell>
          <cell r="AN598" t="str">
            <v>049</v>
          </cell>
          <cell r="AO598" t="str">
            <v>093</v>
          </cell>
          <cell r="AP598">
            <v>1</v>
          </cell>
          <cell r="AQ598">
            <v>67</v>
          </cell>
          <cell r="AR598">
            <v>809936.80259326962</v>
          </cell>
          <cell r="AS598">
            <v>12089</v>
          </cell>
          <cell r="AT598">
            <v>0</v>
          </cell>
          <cell r="AU598">
            <v>12089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1</v>
          </cell>
          <cell r="V599">
            <v>1.095</v>
          </cell>
          <cell r="W599">
            <v>1</v>
          </cell>
          <cell r="Y599">
            <v>520.70576062499993</v>
          </cell>
          <cell r="Z599">
            <v>747.08564999999999</v>
          </cell>
          <cell r="AA599">
            <v>3367.8119756249998</v>
          </cell>
          <cell r="AB599">
            <v>962.30091937500003</v>
          </cell>
          <cell r="AC599">
            <v>164.00129812500001</v>
          </cell>
          <cell r="AD599">
            <v>466.38400000000001</v>
          </cell>
          <cell r="AE599">
            <v>331.80689999999998</v>
          </cell>
          <cell r="AF599">
            <v>242.96954999999997</v>
          </cell>
          <cell r="AG599">
            <v>1150.87155375</v>
          </cell>
          <cell r="AH599">
            <v>1106.073625</v>
          </cell>
          <cell r="AI599">
            <v>0</v>
          </cell>
          <cell r="AJ599">
            <v>9060.0112325000009</v>
          </cell>
          <cell r="AL599">
            <v>487049128</v>
          </cell>
          <cell r="AM599" t="str">
            <v>487</v>
          </cell>
          <cell r="AN599" t="str">
            <v>049</v>
          </cell>
          <cell r="AO599" t="str">
            <v>128</v>
          </cell>
          <cell r="AP599">
            <v>1</v>
          </cell>
          <cell r="AQ599">
            <v>1</v>
          </cell>
          <cell r="AR599">
            <v>9060.0112325000009</v>
          </cell>
          <cell r="AS599">
            <v>9060</v>
          </cell>
          <cell r="AT599">
            <v>0</v>
          </cell>
          <cell r="AU599">
            <v>9060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1</v>
          </cell>
          <cell r="V600">
            <v>1.095</v>
          </cell>
          <cell r="W600">
            <v>1</v>
          </cell>
          <cell r="Y600">
            <v>520.70576062499993</v>
          </cell>
          <cell r="Z600">
            <v>747.08564999999999</v>
          </cell>
          <cell r="AA600">
            <v>4786.3954256249999</v>
          </cell>
          <cell r="AB600">
            <v>856.37061937499993</v>
          </cell>
          <cell r="AC600">
            <v>159.53369812499997</v>
          </cell>
          <cell r="AD600">
            <v>738.06399999999996</v>
          </cell>
          <cell r="AE600">
            <v>415.93575000000004</v>
          </cell>
          <cell r="AF600">
            <v>560.26769999999999</v>
          </cell>
          <cell r="AG600">
            <v>1119.53265375</v>
          </cell>
          <cell r="AH600">
            <v>1018.603625</v>
          </cell>
          <cell r="AI600">
            <v>0</v>
          </cell>
          <cell r="AJ600">
            <v>10922.494882500001</v>
          </cell>
          <cell r="AL600">
            <v>487049133</v>
          </cell>
          <cell r="AM600" t="str">
            <v>487</v>
          </cell>
          <cell r="AN600" t="str">
            <v>049</v>
          </cell>
          <cell r="AO600" t="str">
            <v>133</v>
          </cell>
          <cell r="AP600">
            <v>1</v>
          </cell>
          <cell r="AQ600">
            <v>1</v>
          </cell>
          <cell r="AR600">
            <v>10922.494882500001</v>
          </cell>
          <cell r="AS600">
            <v>10922</v>
          </cell>
          <cell r="AT600">
            <v>0</v>
          </cell>
          <cell r="AU600">
            <v>10922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2</v>
          </cell>
          <cell r="V601">
            <v>1.095</v>
          </cell>
          <cell r="W601">
            <v>1</v>
          </cell>
          <cell r="Y601">
            <v>1041.4115212499999</v>
          </cell>
          <cell r="Z601">
            <v>1494.1713</v>
          </cell>
          <cell r="AA601">
            <v>8154.2074012499997</v>
          </cell>
          <cell r="AB601">
            <v>1818.6715387499999</v>
          </cell>
          <cell r="AC601">
            <v>323.53499625000001</v>
          </cell>
          <cell r="AD601">
            <v>1204.4479999999999</v>
          </cell>
          <cell r="AE601">
            <v>747.74265000000003</v>
          </cell>
          <cell r="AF601">
            <v>803.2372499999999</v>
          </cell>
          <cell r="AG601">
            <v>2270.4042074999998</v>
          </cell>
          <cell r="AH601">
            <v>2124.6772499999997</v>
          </cell>
          <cell r="AI601">
            <v>0</v>
          </cell>
          <cell r="AJ601">
            <v>19982.506115000004</v>
          </cell>
          <cell r="AL601">
            <v>487049149</v>
          </cell>
          <cell r="AM601" t="str">
            <v>487</v>
          </cell>
          <cell r="AN601" t="str">
            <v>049</v>
          </cell>
          <cell r="AO601" t="str">
            <v>149</v>
          </cell>
          <cell r="AP601">
            <v>1</v>
          </cell>
          <cell r="AQ601">
            <v>2</v>
          </cell>
          <cell r="AR601">
            <v>19982.506115000004</v>
          </cell>
          <cell r="AS601">
            <v>9991</v>
          </cell>
          <cell r="AT601">
            <v>0</v>
          </cell>
          <cell r="AU601">
            <v>9991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2</v>
          </cell>
          <cell r="V602">
            <v>1.095</v>
          </cell>
          <cell r="W602">
            <v>1</v>
          </cell>
          <cell r="Y602">
            <v>1041.4115212499999</v>
          </cell>
          <cell r="Z602">
            <v>1494.1713</v>
          </cell>
          <cell r="AA602">
            <v>8154.2074012499997</v>
          </cell>
          <cell r="AB602">
            <v>1818.6715387499999</v>
          </cell>
          <cell r="AC602">
            <v>323.53499625000001</v>
          </cell>
          <cell r="AD602">
            <v>1204.4479999999999</v>
          </cell>
          <cell r="AE602">
            <v>747.74265000000003</v>
          </cell>
          <cell r="AF602">
            <v>803.2372499999999</v>
          </cell>
          <cell r="AG602">
            <v>2270.4042074999998</v>
          </cell>
          <cell r="AH602">
            <v>2124.6772499999997</v>
          </cell>
          <cell r="AI602">
            <v>0</v>
          </cell>
          <cell r="AJ602">
            <v>19982.506115000004</v>
          </cell>
          <cell r="AL602">
            <v>487049153</v>
          </cell>
          <cell r="AM602" t="str">
            <v>487</v>
          </cell>
          <cell r="AN602" t="str">
            <v>049</v>
          </cell>
          <cell r="AO602" t="str">
            <v>153</v>
          </cell>
          <cell r="AP602">
            <v>1</v>
          </cell>
          <cell r="AQ602">
            <v>2</v>
          </cell>
          <cell r="AR602">
            <v>19982.506115000004</v>
          </cell>
          <cell r="AS602">
            <v>9991</v>
          </cell>
          <cell r="AT602">
            <v>0</v>
          </cell>
          <cell r="AU602">
            <v>9991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14</v>
          </cell>
          <cell r="V603">
            <v>1.095</v>
          </cell>
          <cell r="W603">
            <v>10</v>
          </cell>
          <cell r="Y603">
            <v>7569.7516987499985</v>
          </cell>
          <cell r="Z603">
            <v>10948.9707</v>
          </cell>
          <cell r="AA603">
            <v>85719.12446727838</v>
          </cell>
          <cell r="AB603">
            <v>13114.54207125</v>
          </cell>
          <cell r="AC603">
            <v>3010.2755047379064</v>
          </cell>
          <cell r="AD603">
            <v>9022.2959999999985</v>
          </cell>
          <cell r="AE603">
            <v>5528.2279499999995</v>
          </cell>
          <cell r="AF603">
            <v>6009.9293999999991</v>
          </cell>
          <cell r="AG603">
            <v>20361.523138427441</v>
          </cell>
          <cell r="AH603">
            <v>17716.709949955824</v>
          </cell>
          <cell r="AI603">
            <v>0</v>
          </cell>
          <cell r="AJ603">
            <v>179001.35088039952</v>
          </cell>
          <cell r="AL603">
            <v>487049163</v>
          </cell>
          <cell r="AM603" t="str">
            <v>487</v>
          </cell>
          <cell r="AN603" t="str">
            <v>049</v>
          </cell>
          <cell r="AO603" t="str">
            <v>163</v>
          </cell>
          <cell r="AP603">
            <v>1</v>
          </cell>
          <cell r="AQ603">
            <v>14</v>
          </cell>
          <cell r="AR603">
            <v>179001.35088039952</v>
          </cell>
          <cell r="AS603">
            <v>12786</v>
          </cell>
          <cell r="AT603">
            <v>0</v>
          </cell>
          <cell r="AU603">
            <v>12786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49</v>
          </cell>
          <cell r="V604">
            <v>1.095</v>
          </cell>
          <cell r="W604">
            <v>8</v>
          </cell>
          <cell r="Y604">
            <v>25616.680070625</v>
          </cell>
          <cell r="Z604">
            <v>36785.867999999995</v>
          </cell>
          <cell r="AA604">
            <v>268782.23047041224</v>
          </cell>
          <cell r="AB604">
            <v>44153.507199375003</v>
          </cell>
          <cell r="AC604">
            <v>9490.2950020939006</v>
          </cell>
          <cell r="AD604">
            <v>31119.766</v>
          </cell>
          <cell r="AE604">
            <v>18858.976949999997</v>
          </cell>
          <cell r="AF604">
            <v>21449.976900000001</v>
          </cell>
          <cell r="AG604">
            <v>64982.106447563412</v>
          </cell>
          <cell r="AH604">
            <v>57445.308424886411</v>
          </cell>
          <cell r="AI604">
            <v>0</v>
          </cell>
          <cell r="AJ604">
            <v>578684.71546495589</v>
          </cell>
          <cell r="AL604">
            <v>487049165</v>
          </cell>
          <cell r="AM604" t="str">
            <v>487</v>
          </cell>
          <cell r="AN604" t="str">
            <v>049</v>
          </cell>
          <cell r="AO604" t="str">
            <v>165</v>
          </cell>
          <cell r="AP604">
            <v>1</v>
          </cell>
          <cell r="AQ604">
            <v>49</v>
          </cell>
          <cell r="AR604">
            <v>578684.71546495589</v>
          </cell>
          <cell r="AS604">
            <v>11810</v>
          </cell>
          <cell r="AT604">
            <v>0</v>
          </cell>
          <cell r="AU604">
            <v>11810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47</v>
          </cell>
          <cell r="V605">
            <v>1.095</v>
          </cell>
          <cell r="W605">
            <v>8</v>
          </cell>
          <cell r="Y605">
            <v>24548.846199374999</v>
          </cell>
          <cell r="Z605">
            <v>35245.454849999995</v>
          </cell>
          <cell r="AA605">
            <v>263634.88715609483</v>
          </cell>
          <cell r="AB605">
            <v>42288.593810625003</v>
          </cell>
          <cell r="AC605">
            <v>9238.9439388421742</v>
          </cell>
          <cell r="AD605">
            <v>29885.148000000005</v>
          </cell>
          <cell r="AE605">
            <v>18091.414800000002</v>
          </cell>
          <cell r="AF605">
            <v>20640.136799999997</v>
          </cell>
          <cell r="AG605">
            <v>63144.816788053045</v>
          </cell>
          <cell r="AH605">
            <v>55566.216774880093</v>
          </cell>
          <cell r="AI605">
            <v>0</v>
          </cell>
          <cell r="AJ605">
            <v>562284.45911787008</v>
          </cell>
          <cell r="AL605">
            <v>487049176</v>
          </cell>
          <cell r="AM605" t="str">
            <v>487</v>
          </cell>
          <cell r="AN605" t="str">
            <v>049</v>
          </cell>
          <cell r="AO605" t="str">
            <v>176</v>
          </cell>
          <cell r="AP605">
            <v>1</v>
          </cell>
          <cell r="AQ605">
            <v>47</v>
          </cell>
          <cell r="AR605">
            <v>562284.45911787008</v>
          </cell>
          <cell r="AS605">
            <v>11963</v>
          </cell>
          <cell r="AT605">
            <v>0</v>
          </cell>
          <cell r="AU605">
            <v>11963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1</v>
          </cell>
          <cell r="V606">
            <v>1.095</v>
          </cell>
          <cell r="W606">
            <v>1</v>
          </cell>
          <cell r="Y606">
            <v>520.70576062499993</v>
          </cell>
          <cell r="Z606">
            <v>747.08564999999999</v>
          </cell>
          <cell r="AA606">
            <v>4786.3954256249999</v>
          </cell>
          <cell r="AB606">
            <v>856.37061937499993</v>
          </cell>
          <cell r="AC606">
            <v>159.53369812499997</v>
          </cell>
          <cell r="AD606">
            <v>738.06399999999996</v>
          </cell>
          <cell r="AE606">
            <v>415.93575000000004</v>
          </cell>
          <cell r="AF606">
            <v>560.26769999999999</v>
          </cell>
          <cell r="AG606">
            <v>1119.53265375</v>
          </cell>
          <cell r="AH606">
            <v>1018.603625</v>
          </cell>
          <cell r="AI606">
            <v>0</v>
          </cell>
          <cell r="AJ606">
            <v>10922.494882500001</v>
          </cell>
          <cell r="AL606">
            <v>487049211</v>
          </cell>
          <cell r="AM606" t="str">
            <v>487</v>
          </cell>
          <cell r="AN606" t="str">
            <v>049</v>
          </cell>
          <cell r="AO606" t="str">
            <v>211</v>
          </cell>
          <cell r="AP606">
            <v>1</v>
          </cell>
          <cell r="AQ606">
            <v>1</v>
          </cell>
          <cell r="AR606">
            <v>10922.494882500001</v>
          </cell>
          <cell r="AS606">
            <v>10922</v>
          </cell>
          <cell r="AT606">
            <v>0</v>
          </cell>
          <cell r="AU606">
            <v>10922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</v>
          </cell>
          <cell r="V607">
            <v>1.095</v>
          </cell>
          <cell r="W607">
            <v>10</v>
          </cell>
          <cell r="Y607">
            <v>520.70576062499993</v>
          </cell>
          <cell r="Z607">
            <v>747.08564999999999</v>
          </cell>
          <cell r="AA607">
            <v>8185.3461625576238</v>
          </cell>
          <cell r="AB607">
            <v>856.37061937499993</v>
          </cell>
          <cell r="AC607">
            <v>246.68628112327238</v>
          </cell>
          <cell r="AD607">
            <v>738.06399999999996</v>
          </cell>
          <cell r="AE607">
            <v>415.93575000000004</v>
          </cell>
          <cell r="AF607">
            <v>560.26769999999999</v>
          </cell>
          <cell r="AG607">
            <v>1642.4481517396343</v>
          </cell>
          <cell r="AH607">
            <v>1336.9692249936891</v>
          </cell>
          <cell r="AI607">
            <v>0</v>
          </cell>
          <cell r="AJ607">
            <v>15249.879300414221</v>
          </cell>
          <cell r="AL607">
            <v>487049243</v>
          </cell>
          <cell r="AM607" t="str">
            <v>487</v>
          </cell>
          <cell r="AN607" t="str">
            <v>049</v>
          </cell>
          <cell r="AO607" t="str">
            <v>243</v>
          </cell>
          <cell r="AP607">
            <v>1</v>
          </cell>
          <cell r="AQ607">
            <v>1</v>
          </cell>
          <cell r="AR607">
            <v>15249.879300414221</v>
          </cell>
          <cell r="AS607">
            <v>15250</v>
          </cell>
          <cell r="AT607">
            <v>0</v>
          </cell>
          <cell r="AU607">
            <v>15250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12</v>
          </cell>
          <cell r="V608">
            <v>1.095</v>
          </cell>
          <cell r="W608">
            <v>7</v>
          </cell>
          <cell r="Y608">
            <v>6248.4691274999996</v>
          </cell>
          <cell r="Z608">
            <v>8965.0277999999998</v>
          </cell>
          <cell r="AA608">
            <v>62111.079355230489</v>
          </cell>
          <cell r="AB608">
            <v>10912.029232500001</v>
          </cell>
          <cell r="AC608">
            <v>2279.3083094930894</v>
          </cell>
          <cell r="AD608">
            <v>7226.6880000000001</v>
          </cell>
          <cell r="AE608">
            <v>4486.4558999999999</v>
          </cell>
          <cell r="AF608">
            <v>4819.4234999999999</v>
          </cell>
          <cell r="AG608">
            <v>15651.015236958536</v>
          </cell>
          <cell r="AH608">
            <v>13983.125899974757</v>
          </cell>
          <cell r="AI608">
            <v>0</v>
          </cell>
          <cell r="AJ608">
            <v>136682.62236165689</v>
          </cell>
          <cell r="AL608">
            <v>487049244</v>
          </cell>
          <cell r="AM608" t="str">
            <v>487</v>
          </cell>
          <cell r="AN608" t="str">
            <v>049</v>
          </cell>
          <cell r="AO608" t="str">
            <v>244</v>
          </cell>
          <cell r="AP608">
            <v>1</v>
          </cell>
          <cell r="AQ608">
            <v>12</v>
          </cell>
          <cell r="AR608">
            <v>136682.62236165689</v>
          </cell>
          <cell r="AS608">
            <v>11390</v>
          </cell>
          <cell r="AT608">
            <v>0</v>
          </cell>
          <cell r="AU608">
            <v>11390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</v>
          </cell>
          <cell r="V609">
            <v>1.095</v>
          </cell>
          <cell r="W609">
            <v>10</v>
          </cell>
          <cell r="Y609">
            <v>520.70576062499993</v>
          </cell>
          <cell r="Z609">
            <v>747.08564999999999</v>
          </cell>
          <cell r="AA609">
            <v>6766.7627125576228</v>
          </cell>
          <cell r="AB609">
            <v>962.30091937500003</v>
          </cell>
          <cell r="AC609">
            <v>251.15388112327238</v>
          </cell>
          <cell r="AD609">
            <v>466.38400000000001</v>
          </cell>
          <cell r="AE609">
            <v>331.80689999999998</v>
          </cell>
          <cell r="AF609">
            <v>242.96954999999997</v>
          </cell>
          <cell r="AG609">
            <v>1673.7870517396343</v>
          </cell>
          <cell r="AH609">
            <v>1424.4392249936891</v>
          </cell>
          <cell r="AI609">
            <v>0</v>
          </cell>
          <cell r="AJ609">
            <v>13387.395650414219</v>
          </cell>
          <cell r="AL609">
            <v>487049246</v>
          </cell>
          <cell r="AM609" t="str">
            <v>487</v>
          </cell>
          <cell r="AN609" t="str">
            <v>049</v>
          </cell>
          <cell r="AO609" t="str">
            <v>246</v>
          </cell>
          <cell r="AP609">
            <v>1</v>
          </cell>
          <cell r="AQ609">
            <v>1</v>
          </cell>
          <cell r="AR609">
            <v>13387.395650414219</v>
          </cell>
          <cell r="AS609">
            <v>13387</v>
          </cell>
          <cell r="AT609">
            <v>0</v>
          </cell>
          <cell r="AU609">
            <v>13387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9</v>
          </cell>
          <cell r="V610">
            <v>1.095</v>
          </cell>
          <cell r="W610">
            <v>9</v>
          </cell>
          <cell r="Y610">
            <v>4686.3518456250004</v>
          </cell>
          <cell r="Z610">
            <v>6723.7708499999999</v>
          </cell>
          <cell r="AA610">
            <v>52280.955428355497</v>
          </cell>
          <cell r="AB610">
            <v>8025.1264743750007</v>
          </cell>
          <cell r="AC610">
            <v>1794.3124151180893</v>
          </cell>
          <cell r="AD610">
            <v>5827.536000000001</v>
          </cell>
          <cell r="AE610">
            <v>3491.0352000000003</v>
          </cell>
          <cell r="AF610">
            <v>4090.51485</v>
          </cell>
          <cell r="AG610">
            <v>12240.448575708537</v>
          </cell>
          <cell r="AH610">
            <v>10690.505024974758</v>
          </cell>
          <cell r="AI610">
            <v>0</v>
          </cell>
          <cell r="AJ610">
            <v>109850.5566641569</v>
          </cell>
          <cell r="AL610">
            <v>487049248</v>
          </cell>
          <cell r="AM610" t="str">
            <v>487</v>
          </cell>
          <cell r="AN610" t="str">
            <v>049</v>
          </cell>
          <cell r="AO610" t="str">
            <v>248</v>
          </cell>
          <cell r="AP610">
            <v>1</v>
          </cell>
          <cell r="AQ610">
            <v>9</v>
          </cell>
          <cell r="AR610">
            <v>109850.5566641569</v>
          </cell>
          <cell r="AS610">
            <v>12206</v>
          </cell>
          <cell r="AT610">
            <v>0</v>
          </cell>
          <cell r="AU610">
            <v>12206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7</v>
          </cell>
          <cell r="V611">
            <v>1.095</v>
          </cell>
          <cell r="W611">
            <v>9</v>
          </cell>
          <cell r="Y611">
            <v>3644.9403243749994</v>
          </cell>
          <cell r="Z611">
            <v>5229.599549999999</v>
          </cell>
          <cell r="AA611">
            <v>40761.961290172869</v>
          </cell>
          <cell r="AB611">
            <v>6206.454935625</v>
          </cell>
          <cell r="AC611">
            <v>1384.5008358698174</v>
          </cell>
          <cell r="AD611">
            <v>4623.0879999999997</v>
          </cell>
          <cell r="AE611">
            <v>2743.2925500000001</v>
          </cell>
          <cell r="AF611">
            <v>3287.2775999999999</v>
          </cell>
          <cell r="AG611">
            <v>9452.3848702189043</v>
          </cell>
          <cell r="AH611">
            <v>8250.6621749810674</v>
          </cell>
          <cell r="AI611">
            <v>0</v>
          </cell>
          <cell r="AJ611">
            <v>85584.162131242658</v>
          </cell>
          <cell r="AL611">
            <v>487049262</v>
          </cell>
          <cell r="AM611" t="str">
            <v>487</v>
          </cell>
          <cell r="AN611" t="str">
            <v>049</v>
          </cell>
          <cell r="AO611" t="str">
            <v>262</v>
          </cell>
          <cell r="AP611">
            <v>1</v>
          </cell>
          <cell r="AQ611">
            <v>7</v>
          </cell>
          <cell r="AR611">
            <v>85584.162131242658</v>
          </cell>
          <cell r="AS611">
            <v>12226</v>
          </cell>
          <cell r="AT611">
            <v>0</v>
          </cell>
          <cell r="AU611">
            <v>12226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159</v>
          </cell>
          <cell r="V612">
            <v>1.095</v>
          </cell>
          <cell r="W612">
            <v>8</v>
          </cell>
          <cell r="Y612">
            <v>83249.860239375004</v>
          </cell>
          <cell r="Z612">
            <v>119587.4904</v>
          </cell>
          <cell r="AA612">
            <v>877541.2885164672</v>
          </cell>
          <cell r="AB612">
            <v>143107.757930625</v>
          </cell>
          <cell r="AC612">
            <v>30807.023815774795</v>
          </cell>
          <cell r="AD612">
            <v>102117.14599999999</v>
          </cell>
          <cell r="AE612">
            <v>61597.538700000012</v>
          </cell>
          <cell r="AF612">
            <v>70793.688150000002</v>
          </cell>
          <cell r="AG612">
            <v>210915.6948796488</v>
          </cell>
          <cell r="AH612">
            <v>186274.58117463399</v>
          </cell>
          <cell r="AI612">
            <v>0</v>
          </cell>
          <cell r="AJ612">
            <v>1885992.0698065246</v>
          </cell>
          <cell r="AL612">
            <v>487049274</v>
          </cell>
          <cell r="AM612" t="str">
            <v>487</v>
          </cell>
          <cell r="AN612" t="str">
            <v>049</v>
          </cell>
          <cell r="AO612" t="str">
            <v>274</v>
          </cell>
          <cell r="AP612">
            <v>1</v>
          </cell>
          <cell r="AQ612">
            <v>159</v>
          </cell>
          <cell r="AR612">
            <v>1885992.0698065246</v>
          </cell>
          <cell r="AS612">
            <v>11862</v>
          </cell>
          <cell r="AT612">
            <v>0</v>
          </cell>
          <cell r="AU612">
            <v>11862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1</v>
          </cell>
          <cell r="V613">
            <v>1.095</v>
          </cell>
          <cell r="W613">
            <v>1</v>
          </cell>
          <cell r="Y613">
            <v>520.70576062499993</v>
          </cell>
          <cell r="Z613">
            <v>747.08564999999999</v>
          </cell>
          <cell r="AA613">
            <v>4786.3954256249999</v>
          </cell>
          <cell r="AB613">
            <v>856.37061937499993</v>
          </cell>
          <cell r="AC613">
            <v>159.53369812499997</v>
          </cell>
          <cell r="AD613">
            <v>738.06399999999996</v>
          </cell>
          <cell r="AE613">
            <v>415.93575000000004</v>
          </cell>
          <cell r="AF613">
            <v>560.26769999999999</v>
          </cell>
          <cell r="AG613">
            <v>1119.53265375</v>
          </cell>
          <cell r="AH613">
            <v>1018.603625</v>
          </cell>
          <cell r="AI613">
            <v>0</v>
          </cell>
          <cell r="AJ613">
            <v>10922.494882500001</v>
          </cell>
          <cell r="AL613">
            <v>487049284</v>
          </cell>
          <cell r="AM613" t="str">
            <v>487</v>
          </cell>
          <cell r="AN613" t="str">
            <v>049</v>
          </cell>
          <cell r="AO613" t="str">
            <v>284</v>
          </cell>
          <cell r="AP613">
            <v>1</v>
          </cell>
          <cell r="AQ613">
            <v>1</v>
          </cell>
          <cell r="AR613">
            <v>10922.494882500001</v>
          </cell>
          <cell r="AS613">
            <v>10922</v>
          </cell>
          <cell r="AT613">
            <v>0</v>
          </cell>
          <cell r="AU613">
            <v>10922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</v>
          </cell>
          <cell r="V614">
            <v>1.095</v>
          </cell>
          <cell r="W614">
            <v>7</v>
          </cell>
          <cell r="Y614">
            <v>1562.1172818749999</v>
          </cell>
          <cell r="Z614">
            <v>2241.25695</v>
          </cell>
          <cell r="AA614">
            <v>17655.645013807622</v>
          </cell>
          <cell r="AB614">
            <v>2569.1118581249998</v>
          </cell>
          <cell r="AC614">
            <v>563.12567737327242</v>
          </cell>
          <cell r="AD614">
            <v>2214.192</v>
          </cell>
          <cell r="AE614">
            <v>1247.8072500000001</v>
          </cell>
          <cell r="AF614">
            <v>1680.8031000000001</v>
          </cell>
          <cell r="AG614">
            <v>3865.7454592396343</v>
          </cell>
          <cell r="AH614">
            <v>3364.5764749936893</v>
          </cell>
          <cell r="AI614">
            <v>0</v>
          </cell>
          <cell r="AJ614">
            <v>36964.381065414214</v>
          </cell>
          <cell r="AL614">
            <v>487049308</v>
          </cell>
          <cell r="AM614" t="str">
            <v>487</v>
          </cell>
          <cell r="AN614" t="str">
            <v>049</v>
          </cell>
          <cell r="AO614" t="str">
            <v>308</v>
          </cell>
          <cell r="AP614">
            <v>1</v>
          </cell>
          <cell r="AQ614">
            <v>3</v>
          </cell>
          <cell r="AR614">
            <v>36964.381065414214</v>
          </cell>
          <cell r="AS614">
            <v>12321</v>
          </cell>
          <cell r="AT614">
            <v>0</v>
          </cell>
          <cell r="AU614">
            <v>12321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6</v>
          </cell>
          <cell r="V615">
            <v>1.095</v>
          </cell>
          <cell r="W615">
            <v>7</v>
          </cell>
          <cell r="Y615">
            <v>3124.2345637499998</v>
          </cell>
          <cell r="Z615">
            <v>4482.5138999999999</v>
          </cell>
          <cell r="AA615">
            <v>33892.706577615245</v>
          </cell>
          <cell r="AB615">
            <v>5244.1540162499996</v>
          </cell>
          <cell r="AC615">
            <v>1130.7189547465448</v>
          </cell>
          <cell r="AD615">
            <v>4156.7040000000006</v>
          </cell>
          <cell r="AE615">
            <v>2411.4856500000001</v>
          </cell>
          <cell r="AF615">
            <v>3044.3080500000001</v>
          </cell>
          <cell r="AG615">
            <v>7762.8298184792684</v>
          </cell>
          <cell r="AH615">
            <v>6816.6229499873789</v>
          </cell>
          <cell r="AI615">
            <v>0</v>
          </cell>
          <cell r="AJ615">
            <v>72066.278480828434</v>
          </cell>
          <cell r="AL615">
            <v>487049314</v>
          </cell>
          <cell r="AM615" t="str">
            <v>487</v>
          </cell>
          <cell r="AN615" t="str">
            <v>049</v>
          </cell>
          <cell r="AO615" t="str">
            <v>314</v>
          </cell>
          <cell r="AP615">
            <v>1</v>
          </cell>
          <cell r="AQ615">
            <v>6</v>
          </cell>
          <cell r="AR615">
            <v>72066.278480828434</v>
          </cell>
          <cell r="AS615">
            <v>12011</v>
          </cell>
          <cell r="AT615">
            <v>0</v>
          </cell>
          <cell r="AU615">
            <v>12011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3</v>
          </cell>
          <cell r="V616">
            <v>1.095</v>
          </cell>
          <cell r="W616">
            <v>10</v>
          </cell>
          <cell r="Y616">
            <v>1562.1172818749999</v>
          </cell>
          <cell r="Z616">
            <v>2241.25695</v>
          </cell>
          <cell r="AA616">
            <v>18319.920850740244</v>
          </cell>
          <cell r="AB616">
            <v>2780.9724581250002</v>
          </cell>
          <cell r="AC616">
            <v>661.84146037154471</v>
          </cell>
          <cell r="AD616">
            <v>1670.8319999999999</v>
          </cell>
          <cell r="AE616">
            <v>1079.54955</v>
          </cell>
          <cell r="AF616">
            <v>1046.2067999999999</v>
          </cell>
          <cell r="AG616">
            <v>4467.1067572292686</v>
          </cell>
          <cell r="AH616">
            <v>3867.4820749873784</v>
          </cell>
          <cell r="AI616">
            <v>0</v>
          </cell>
          <cell r="AJ616">
            <v>37697.286183328433</v>
          </cell>
          <cell r="AL616">
            <v>487049347</v>
          </cell>
          <cell r="AM616" t="str">
            <v>487</v>
          </cell>
          <cell r="AN616" t="str">
            <v>049</v>
          </cell>
          <cell r="AO616" t="str">
            <v>347</v>
          </cell>
          <cell r="AP616">
            <v>1</v>
          </cell>
          <cell r="AQ616">
            <v>3</v>
          </cell>
          <cell r="AR616">
            <v>37697.286183328433</v>
          </cell>
          <cell r="AS616">
            <v>12566</v>
          </cell>
          <cell r="AT616">
            <v>0</v>
          </cell>
          <cell r="AU616">
            <v>12566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3</v>
          </cell>
          <cell r="V617">
            <v>1.0349999999999999</v>
          </cell>
          <cell r="W617">
            <v>10</v>
          </cell>
          <cell r="Y617">
            <v>1476.5218143749998</v>
          </cell>
          <cell r="Z617">
            <v>2118.4483499999997</v>
          </cell>
          <cell r="AA617">
            <v>16752.294021247631</v>
          </cell>
          <cell r="AB617">
            <v>3194.0316056249999</v>
          </cell>
          <cell r="AC617">
            <v>608.25027487173406</v>
          </cell>
          <cell r="AD617">
            <v>1399.152</v>
          </cell>
          <cell r="AE617">
            <v>784.86119999999983</v>
          </cell>
          <cell r="AF617">
            <v>510.84494999999993</v>
          </cell>
          <cell r="AG617">
            <v>4100.6591842304042</v>
          </cell>
          <cell r="AH617">
            <v>3922.4920749873781</v>
          </cell>
          <cell r="AI617">
            <v>0</v>
          </cell>
          <cell r="AJ617">
            <v>34867.555475337147</v>
          </cell>
          <cell r="AL617">
            <v>487274031</v>
          </cell>
          <cell r="AM617" t="str">
            <v>487</v>
          </cell>
          <cell r="AN617" t="str">
            <v>274</v>
          </cell>
          <cell r="AO617" t="str">
            <v>031</v>
          </cell>
          <cell r="AP617">
            <v>1</v>
          </cell>
          <cell r="AQ617">
            <v>3</v>
          </cell>
          <cell r="AR617">
            <v>34867.555475337147</v>
          </cell>
          <cell r="AS617">
            <v>11623</v>
          </cell>
          <cell r="AT617">
            <v>0</v>
          </cell>
          <cell r="AU617">
            <v>11623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23</v>
          </cell>
          <cell r="V618">
            <v>1.0349999999999999</v>
          </cell>
          <cell r="W618">
            <v>10</v>
          </cell>
          <cell r="Y618">
            <v>11320.000576874998</v>
          </cell>
          <cell r="Z618">
            <v>16241.437349999998</v>
          </cell>
          <cell r="AA618">
            <v>130446.71478685603</v>
          </cell>
          <cell r="AB618">
            <v>24410.023093125001</v>
          </cell>
          <cell r="AC618">
            <v>4721.6788233488733</v>
          </cell>
          <cell r="AD618">
            <v>10726.832</v>
          </cell>
          <cell r="AE618">
            <v>6043.2718499999992</v>
          </cell>
          <cell r="AF618">
            <v>3758.7473999999997</v>
          </cell>
          <cell r="AG618">
            <v>31793.111525093231</v>
          </cell>
          <cell r="AH618">
            <v>30289.932974899028</v>
          </cell>
          <cell r="AI618">
            <v>0</v>
          </cell>
          <cell r="AJ618">
            <v>269751.75038019713</v>
          </cell>
          <cell r="AL618">
            <v>487274035</v>
          </cell>
          <cell r="AM618" t="str">
            <v>487</v>
          </cell>
          <cell r="AN618" t="str">
            <v>274</v>
          </cell>
          <cell r="AO618" t="str">
            <v>035</v>
          </cell>
          <cell r="AP618">
            <v>1</v>
          </cell>
          <cell r="AQ618">
            <v>23</v>
          </cell>
          <cell r="AR618">
            <v>269751.75038019713</v>
          </cell>
          <cell r="AS618">
            <v>11728</v>
          </cell>
          <cell r="AT618">
            <v>0</v>
          </cell>
          <cell r="AU618">
            <v>11728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2</v>
          </cell>
          <cell r="V619">
            <v>1.0349999999999999</v>
          </cell>
          <cell r="W619">
            <v>1</v>
          </cell>
          <cell r="Y619">
            <v>984.3478762499999</v>
          </cell>
          <cell r="Z619">
            <v>1412.2988999999998</v>
          </cell>
          <cell r="AA619">
            <v>6755.0773162499991</v>
          </cell>
          <cell r="AB619">
            <v>2051.8018537499997</v>
          </cell>
          <cell r="AC619">
            <v>299.25550124999995</v>
          </cell>
          <cell r="AD619">
            <v>932.76800000000003</v>
          </cell>
          <cell r="AE619">
            <v>549.24344999999994</v>
          </cell>
          <cell r="AF619">
            <v>370.25054999999998</v>
          </cell>
          <cell r="AG619">
            <v>2099.9720474999999</v>
          </cell>
          <cell r="AH619">
            <v>2195.91725</v>
          </cell>
          <cell r="AI619">
            <v>0</v>
          </cell>
          <cell r="AJ619">
            <v>17650.932744999998</v>
          </cell>
          <cell r="AL619">
            <v>487274044</v>
          </cell>
          <cell r="AM619" t="str">
            <v>487</v>
          </cell>
          <cell r="AN619" t="str">
            <v>274</v>
          </cell>
          <cell r="AO619" t="str">
            <v>044</v>
          </cell>
          <cell r="AP619">
            <v>1</v>
          </cell>
          <cell r="AQ619">
            <v>2</v>
          </cell>
          <cell r="AR619">
            <v>17650.932744999998</v>
          </cell>
          <cell r="AS619">
            <v>8825</v>
          </cell>
          <cell r="AT619">
            <v>0</v>
          </cell>
          <cell r="AU619">
            <v>8825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</v>
          </cell>
          <cell r="V620">
            <v>1.0349999999999999</v>
          </cell>
          <cell r="W620">
            <v>10</v>
          </cell>
          <cell r="Y620">
            <v>492.17393812499995</v>
          </cell>
          <cell r="Z620">
            <v>706.14944999999989</v>
          </cell>
          <cell r="AA620">
            <v>6784.5098440613137</v>
          </cell>
          <cell r="AB620">
            <v>1142.2297518749999</v>
          </cell>
          <cell r="AC620">
            <v>226.61767462336704</v>
          </cell>
          <cell r="AD620">
            <v>466.38400000000001</v>
          </cell>
          <cell r="AE620">
            <v>235.61775</v>
          </cell>
          <cell r="AF620">
            <v>140.59439999999998</v>
          </cell>
          <cell r="AG620">
            <v>1506.4245427402022</v>
          </cell>
          <cell r="AH620">
            <v>1408.2092249936891</v>
          </cell>
          <cell r="AI620">
            <v>0</v>
          </cell>
          <cell r="AJ620">
            <v>13108.91057641857</v>
          </cell>
          <cell r="AL620">
            <v>487274046</v>
          </cell>
          <cell r="AM620" t="str">
            <v>487</v>
          </cell>
          <cell r="AN620" t="str">
            <v>274</v>
          </cell>
          <cell r="AO620" t="str">
            <v>046</v>
          </cell>
          <cell r="AP620">
            <v>1</v>
          </cell>
          <cell r="AQ620">
            <v>1</v>
          </cell>
          <cell r="AR620">
            <v>13108.91057641857</v>
          </cell>
          <cell r="AS620">
            <v>13109</v>
          </cell>
          <cell r="AT620">
            <v>0</v>
          </cell>
          <cell r="AU620">
            <v>13109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1</v>
          </cell>
          <cell r="V621">
            <v>1.0349999999999999</v>
          </cell>
          <cell r="W621">
            <v>1</v>
          </cell>
          <cell r="Y621">
            <v>492.17393812499995</v>
          </cell>
          <cell r="Z621">
            <v>706.14944999999989</v>
          </cell>
          <cell r="AA621">
            <v>3571.8029831249996</v>
          </cell>
          <cell r="AB621">
            <v>1142.2297518749999</v>
          </cell>
          <cell r="AC621">
            <v>144.24057562499999</v>
          </cell>
          <cell r="AD621">
            <v>466.38400000000001</v>
          </cell>
          <cell r="AE621">
            <v>235.61775</v>
          </cell>
          <cell r="AF621">
            <v>140.59439999999998</v>
          </cell>
          <cell r="AG621">
            <v>1012.16194875</v>
          </cell>
          <cell r="AH621">
            <v>1089.843625</v>
          </cell>
          <cell r="AI621">
            <v>0</v>
          </cell>
          <cell r="AJ621">
            <v>9001.1984224999997</v>
          </cell>
          <cell r="AL621">
            <v>487274048</v>
          </cell>
          <cell r="AM621" t="str">
            <v>487</v>
          </cell>
          <cell r="AN621" t="str">
            <v>274</v>
          </cell>
          <cell r="AO621" t="str">
            <v>048</v>
          </cell>
          <cell r="AP621">
            <v>1</v>
          </cell>
          <cell r="AQ621">
            <v>1</v>
          </cell>
          <cell r="AR621">
            <v>9001.1984224999997</v>
          </cell>
          <cell r="AS621">
            <v>9001</v>
          </cell>
          <cell r="AT621">
            <v>0</v>
          </cell>
          <cell r="AU621">
            <v>9001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94</v>
          </cell>
          <cell r="V622">
            <v>1.0349999999999999</v>
          </cell>
          <cell r="W622">
            <v>10</v>
          </cell>
          <cell r="Y622">
            <v>47373.70458374999</v>
          </cell>
          <cell r="Z622">
            <v>68319.35639999999</v>
          </cell>
          <cell r="AA622">
            <v>537050.54891992884</v>
          </cell>
          <cell r="AB622">
            <v>106286.35532624999</v>
          </cell>
          <cell r="AC622">
            <v>19195.735398652021</v>
          </cell>
          <cell r="AD622">
            <v>45179.876000000004</v>
          </cell>
          <cell r="AE622">
            <v>23994.125550000001</v>
          </cell>
          <cell r="AF622">
            <v>14182.44975</v>
          </cell>
          <cell r="AG622">
            <v>129110.40587191215</v>
          </cell>
          <cell r="AH622">
            <v>124705.26674962135</v>
          </cell>
          <cell r="AI622">
            <v>0</v>
          </cell>
          <cell r="AJ622">
            <v>1115397.8245501143</v>
          </cell>
          <cell r="AL622">
            <v>487274049</v>
          </cell>
          <cell r="AM622" t="str">
            <v>487</v>
          </cell>
          <cell r="AN622" t="str">
            <v>274</v>
          </cell>
          <cell r="AO622" t="str">
            <v>049</v>
          </cell>
          <cell r="AP622">
            <v>1</v>
          </cell>
          <cell r="AQ622">
            <v>94</v>
          </cell>
          <cell r="AR622">
            <v>1115397.8245501143</v>
          </cell>
          <cell r="AS622">
            <v>11866</v>
          </cell>
          <cell r="AT622">
            <v>0</v>
          </cell>
          <cell r="AU622">
            <v>11866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11</v>
          </cell>
          <cell r="V623">
            <v>1.0349999999999999</v>
          </cell>
          <cell r="W623">
            <v>8</v>
          </cell>
          <cell r="Y623">
            <v>5781.2348193749995</v>
          </cell>
          <cell r="Z623">
            <v>8410.4410499999994</v>
          </cell>
          <cell r="AA623">
            <v>55604.929458120256</v>
          </cell>
          <cell r="AB623">
            <v>12742.009070624999</v>
          </cell>
          <cell r="AC623">
            <v>2114.6677278684679</v>
          </cell>
          <cell r="AD623">
            <v>5573.844000000001</v>
          </cell>
          <cell r="AE623">
            <v>3023.2867499999998</v>
          </cell>
          <cell r="AF623">
            <v>1675.9237499999999</v>
          </cell>
          <cell r="AG623">
            <v>14324.327912210807</v>
          </cell>
          <cell r="AH623">
            <v>14244.422274974755</v>
          </cell>
          <cell r="AI623">
            <v>0</v>
          </cell>
          <cell r="AJ623">
            <v>123495.08681317429</v>
          </cell>
          <cell r="AL623">
            <v>487274057</v>
          </cell>
          <cell r="AM623" t="str">
            <v>487</v>
          </cell>
          <cell r="AN623" t="str">
            <v>274</v>
          </cell>
          <cell r="AO623" t="str">
            <v>057</v>
          </cell>
          <cell r="AP623">
            <v>1</v>
          </cell>
          <cell r="AQ623">
            <v>11</v>
          </cell>
          <cell r="AR623">
            <v>123495.08681317429</v>
          </cell>
          <cell r="AS623">
            <v>11227</v>
          </cell>
          <cell r="AT623">
            <v>0</v>
          </cell>
          <cell r="AU623">
            <v>11227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50</v>
          </cell>
          <cell r="V624">
            <v>1.0349999999999999</v>
          </cell>
          <cell r="W624">
            <v>10</v>
          </cell>
          <cell r="Y624">
            <v>25708.705256249996</v>
          </cell>
          <cell r="Z624">
            <v>37232.417249999999</v>
          </cell>
          <cell r="AA624">
            <v>271709.93709059415</v>
          </cell>
          <cell r="AB624">
            <v>56709.855843749996</v>
          </cell>
          <cell r="AC624">
            <v>10011.430955207543</v>
          </cell>
          <cell r="AD624">
            <v>24647.690000000002</v>
          </cell>
          <cell r="AE624">
            <v>13385.903400000001</v>
          </cell>
          <cell r="AF624">
            <v>7961.0440499999995</v>
          </cell>
          <cell r="AG624">
            <v>67515.338281245262</v>
          </cell>
          <cell r="AH624">
            <v>65854.356849835924</v>
          </cell>
          <cell r="AI624">
            <v>0</v>
          </cell>
          <cell r="AJ624">
            <v>580736.67897688295</v>
          </cell>
          <cell r="AL624">
            <v>487274093</v>
          </cell>
          <cell r="AM624" t="str">
            <v>487</v>
          </cell>
          <cell r="AN624" t="str">
            <v>274</v>
          </cell>
          <cell r="AO624" t="str">
            <v>093</v>
          </cell>
          <cell r="AP624">
            <v>1</v>
          </cell>
          <cell r="AQ624">
            <v>50</v>
          </cell>
          <cell r="AR624">
            <v>580736.67897688295</v>
          </cell>
          <cell r="AS624">
            <v>11615</v>
          </cell>
          <cell r="AT624">
            <v>0</v>
          </cell>
          <cell r="AU624">
            <v>11615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2</v>
          </cell>
          <cell r="V625">
            <v>1.0349999999999999</v>
          </cell>
          <cell r="W625">
            <v>1</v>
          </cell>
          <cell r="Y625">
            <v>984.3478762499999</v>
          </cell>
          <cell r="Z625">
            <v>1412.2988999999998</v>
          </cell>
          <cell r="AA625">
            <v>7143.6059662499993</v>
          </cell>
          <cell r="AB625">
            <v>2284.4595037499998</v>
          </cell>
          <cell r="AC625">
            <v>288.48115124999998</v>
          </cell>
          <cell r="AD625">
            <v>932.76800000000003</v>
          </cell>
          <cell r="AE625">
            <v>471.2355</v>
          </cell>
          <cell r="AF625">
            <v>281.18879999999996</v>
          </cell>
          <cell r="AG625">
            <v>2024.3238974999999</v>
          </cell>
          <cell r="AH625">
            <v>2179.6872499999999</v>
          </cell>
          <cell r="AI625">
            <v>0</v>
          </cell>
          <cell r="AJ625">
            <v>18002.396844999999</v>
          </cell>
          <cell r="AL625">
            <v>487274128</v>
          </cell>
          <cell r="AM625" t="str">
            <v>487</v>
          </cell>
          <cell r="AN625" t="str">
            <v>274</v>
          </cell>
          <cell r="AO625" t="str">
            <v>128</v>
          </cell>
          <cell r="AP625">
            <v>1</v>
          </cell>
          <cell r="AQ625">
            <v>2</v>
          </cell>
          <cell r="AR625">
            <v>18002.396844999999</v>
          </cell>
          <cell r="AS625">
            <v>9001</v>
          </cell>
          <cell r="AT625">
            <v>0</v>
          </cell>
          <cell r="AU625">
            <v>9001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</v>
          </cell>
          <cell r="V626">
            <v>1.0349999999999999</v>
          </cell>
          <cell r="W626">
            <v>1</v>
          </cell>
          <cell r="Y626">
            <v>492.17393812499995</v>
          </cell>
          <cell r="Z626">
            <v>706.14944999999989</v>
          </cell>
          <cell r="AA626">
            <v>3571.8029831249996</v>
          </cell>
          <cell r="AB626">
            <v>1142.2297518749999</v>
          </cell>
          <cell r="AC626">
            <v>144.24057562499999</v>
          </cell>
          <cell r="AD626">
            <v>466.38400000000001</v>
          </cell>
          <cell r="AE626">
            <v>235.61775</v>
          </cell>
          <cell r="AF626">
            <v>140.59439999999998</v>
          </cell>
          <cell r="AG626">
            <v>1012.16194875</v>
          </cell>
          <cell r="AH626">
            <v>1089.843625</v>
          </cell>
          <cell r="AI626">
            <v>0</v>
          </cell>
          <cell r="AJ626">
            <v>9001.1984224999997</v>
          </cell>
          <cell r="AL626">
            <v>487274149</v>
          </cell>
          <cell r="AM626" t="str">
            <v>487</v>
          </cell>
          <cell r="AN626" t="str">
            <v>274</v>
          </cell>
          <cell r="AO626" t="str">
            <v>149</v>
          </cell>
          <cell r="AP626">
            <v>1</v>
          </cell>
          <cell r="AQ626">
            <v>1</v>
          </cell>
          <cell r="AR626">
            <v>9001.1984224999997</v>
          </cell>
          <cell r="AS626">
            <v>9001</v>
          </cell>
          <cell r="AT626">
            <v>0</v>
          </cell>
          <cell r="AU626">
            <v>9001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6</v>
          </cell>
          <cell r="V627">
            <v>1.0349999999999999</v>
          </cell>
          <cell r="W627">
            <v>10</v>
          </cell>
          <cell r="Y627">
            <v>3136.0523287499996</v>
          </cell>
          <cell r="Z627">
            <v>4557.1463999999996</v>
          </cell>
          <cell r="AA627">
            <v>33310.665681558945</v>
          </cell>
          <cell r="AB627">
            <v>7173.6282112499994</v>
          </cell>
          <cell r="AC627">
            <v>1204.0687507451009</v>
          </cell>
          <cell r="AD627">
            <v>3019.3240000000001</v>
          </cell>
          <cell r="AE627">
            <v>1550.9475</v>
          </cell>
          <cell r="AF627">
            <v>889.31339999999989</v>
          </cell>
          <cell r="AG627">
            <v>8104.7648744706066</v>
          </cell>
          <cell r="AH627">
            <v>7980.3785499810674</v>
          </cell>
          <cell r="AI627">
            <v>0</v>
          </cell>
          <cell r="AJ627">
            <v>70926.289696755717</v>
          </cell>
          <cell r="AL627">
            <v>487274163</v>
          </cell>
          <cell r="AM627" t="str">
            <v>487</v>
          </cell>
          <cell r="AN627" t="str">
            <v>274</v>
          </cell>
          <cell r="AO627" t="str">
            <v>163</v>
          </cell>
          <cell r="AP627">
            <v>1</v>
          </cell>
          <cell r="AQ627">
            <v>6</v>
          </cell>
          <cell r="AR627">
            <v>70926.289696755717</v>
          </cell>
          <cell r="AS627">
            <v>11821</v>
          </cell>
          <cell r="AT627">
            <v>0</v>
          </cell>
          <cell r="AU627">
            <v>11821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58</v>
          </cell>
          <cell r="V628">
            <v>1.0349999999999999</v>
          </cell>
          <cell r="W628">
            <v>9</v>
          </cell>
          <cell r="Y628">
            <v>29283.774311249996</v>
          </cell>
          <cell r="Z628">
            <v>42247.571849999993</v>
          </cell>
          <cell r="AA628">
            <v>297798.65796653053</v>
          </cell>
          <cell r="AB628">
            <v>64980.995208749991</v>
          </cell>
          <cell r="AC628">
            <v>11054.90180920591</v>
          </cell>
          <cell r="AD628">
            <v>27941.182000000001</v>
          </cell>
          <cell r="AE628">
            <v>15077.1348</v>
          </cell>
          <cell r="AF628">
            <v>8850.0158999999985</v>
          </cell>
          <cell r="AG628">
            <v>74961.482665235453</v>
          </cell>
          <cell r="AH628">
            <v>73858.471449829609</v>
          </cell>
          <cell r="AI628">
            <v>0</v>
          </cell>
          <cell r="AJ628">
            <v>646054.18796080153</v>
          </cell>
          <cell r="AL628">
            <v>487274165</v>
          </cell>
          <cell r="AM628" t="str">
            <v>487</v>
          </cell>
          <cell r="AN628" t="str">
            <v>274</v>
          </cell>
          <cell r="AO628" t="str">
            <v>165</v>
          </cell>
          <cell r="AP628">
            <v>1</v>
          </cell>
          <cell r="AQ628">
            <v>58</v>
          </cell>
          <cell r="AR628">
            <v>646054.18796080153</v>
          </cell>
          <cell r="AS628">
            <v>11139</v>
          </cell>
          <cell r="AT628">
            <v>0</v>
          </cell>
          <cell r="AU628">
            <v>11139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42</v>
          </cell>
          <cell r="V629">
            <v>1.0349999999999999</v>
          </cell>
          <cell r="W629">
            <v>10</v>
          </cell>
          <cell r="Y629">
            <v>21225.330551250001</v>
          </cell>
          <cell r="Z629">
            <v>30627.782099999997</v>
          </cell>
          <cell r="AA629">
            <v>221161.14567091261</v>
          </cell>
          <cell r="AB629">
            <v>47081.893578749994</v>
          </cell>
          <cell r="AC629">
            <v>8151.0598552157071</v>
          </cell>
          <cell r="AD629">
            <v>20257.227999999999</v>
          </cell>
          <cell r="AE629">
            <v>10935.489149999999</v>
          </cell>
          <cell r="AF629">
            <v>6427.9709999999995</v>
          </cell>
          <cell r="AG629">
            <v>55157.535571294255</v>
          </cell>
          <cell r="AH629">
            <v>54060.639849867475</v>
          </cell>
          <cell r="AI629">
            <v>0</v>
          </cell>
          <cell r="AJ629">
            <v>475086.07532729011</v>
          </cell>
          <cell r="AL629">
            <v>487274176</v>
          </cell>
          <cell r="AM629" t="str">
            <v>487</v>
          </cell>
          <cell r="AN629" t="str">
            <v>274</v>
          </cell>
          <cell r="AO629" t="str">
            <v>176</v>
          </cell>
          <cell r="AP629">
            <v>1</v>
          </cell>
          <cell r="AQ629">
            <v>42</v>
          </cell>
          <cell r="AR629">
            <v>475086.07532729011</v>
          </cell>
          <cell r="AS629">
            <v>11312</v>
          </cell>
          <cell r="AT629">
            <v>0</v>
          </cell>
          <cell r="AU629">
            <v>11312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</v>
          </cell>
          <cell r="V630">
            <v>1.0349999999999999</v>
          </cell>
          <cell r="W630">
            <v>10</v>
          </cell>
          <cell r="Y630">
            <v>492.17393812499995</v>
          </cell>
          <cell r="Z630">
            <v>706.14944999999989</v>
          </cell>
          <cell r="AA630">
            <v>6784.5098440613137</v>
          </cell>
          <cell r="AB630">
            <v>1142.2297518749999</v>
          </cell>
          <cell r="AC630">
            <v>226.61767462336704</v>
          </cell>
          <cell r="AD630">
            <v>466.38400000000001</v>
          </cell>
          <cell r="AE630">
            <v>235.61775</v>
          </cell>
          <cell r="AF630">
            <v>140.59439999999998</v>
          </cell>
          <cell r="AG630">
            <v>1506.4245427402022</v>
          </cell>
          <cell r="AH630">
            <v>1408.2092249936891</v>
          </cell>
          <cell r="AI630">
            <v>0</v>
          </cell>
          <cell r="AJ630">
            <v>13108.91057641857</v>
          </cell>
          <cell r="AL630">
            <v>487274178</v>
          </cell>
          <cell r="AM630" t="str">
            <v>487</v>
          </cell>
          <cell r="AN630" t="str">
            <v>274</v>
          </cell>
          <cell r="AO630" t="str">
            <v>178</v>
          </cell>
          <cell r="AP630">
            <v>1</v>
          </cell>
          <cell r="AQ630">
            <v>1</v>
          </cell>
          <cell r="AR630">
            <v>13108.91057641857</v>
          </cell>
          <cell r="AS630">
            <v>13109</v>
          </cell>
          <cell r="AT630">
            <v>0</v>
          </cell>
          <cell r="AU630">
            <v>13109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</v>
          </cell>
          <cell r="V631">
            <v>1.0349999999999999</v>
          </cell>
          <cell r="W631">
            <v>10</v>
          </cell>
          <cell r="Y631">
            <v>492.17393812499995</v>
          </cell>
          <cell r="Z631">
            <v>706.14944999999989</v>
          </cell>
          <cell r="AA631">
            <v>6784.5098440613137</v>
          </cell>
          <cell r="AB631">
            <v>1142.2297518749999</v>
          </cell>
          <cell r="AC631">
            <v>226.61767462336704</v>
          </cell>
          <cell r="AD631">
            <v>466.38400000000001</v>
          </cell>
          <cell r="AE631">
            <v>235.61775</v>
          </cell>
          <cell r="AF631">
            <v>140.59439999999998</v>
          </cell>
          <cell r="AG631">
            <v>1506.4245427402022</v>
          </cell>
          <cell r="AH631">
            <v>1408.2092249936891</v>
          </cell>
          <cell r="AI631">
            <v>0</v>
          </cell>
          <cell r="AJ631">
            <v>13108.91057641857</v>
          </cell>
          <cell r="AL631">
            <v>487274181</v>
          </cell>
          <cell r="AM631" t="str">
            <v>487</v>
          </cell>
          <cell r="AN631" t="str">
            <v>274</v>
          </cell>
          <cell r="AO631" t="str">
            <v>181</v>
          </cell>
          <cell r="AP631">
            <v>1</v>
          </cell>
          <cell r="AQ631">
            <v>1</v>
          </cell>
          <cell r="AR631">
            <v>13108.91057641857</v>
          </cell>
          <cell r="AS631">
            <v>13109</v>
          </cell>
          <cell r="AT631">
            <v>0</v>
          </cell>
          <cell r="AU631">
            <v>13109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2</v>
          </cell>
          <cell r="V632">
            <v>1.0349999999999999</v>
          </cell>
          <cell r="W632">
            <v>10</v>
          </cell>
          <cell r="Y632">
            <v>984.3478762499999</v>
          </cell>
          <cell r="Z632">
            <v>1412.2988999999998</v>
          </cell>
          <cell r="AA632">
            <v>9967.7841771863132</v>
          </cell>
          <cell r="AB632">
            <v>2051.8018537499997</v>
          </cell>
          <cell r="AC632">
            <v>381.632600248367</v>
          </cell>
          <cell r="AD632">
            <v>932.76800000000003</v>
          </cell>
          <cell r="AE632">
            <v>549.24344999999994</v>
          </cell>
          <cell r="AF632">
            <v>370.25054999999998</v>
          </cell>
          <cell r="AG632">
            <v>2594.2346414902017</v>
          </cell>
          <cell r="AH632">
            <v>2514.2828499936891</v>
          </cell>
          <cell r="AI632">
            <v>0</v>
          </cell>
          <cell r="AJ632">
            <v>21758.64489891857</v>
          </cell>
          <cell r="AL632">
            <v>487274199</v>
          </cell>
          <cell r="AM632" t="str">
            <v>487</v>
          </cell>
          <cell r="AN632" t="str">
            <v>274</v>
          </cell>
          <cell r="AO632" t="str">
            <v>199</v>
          </cell>
          <cell r="AP632">
            <v>1</v>
          </cell>
          <cell r="AQ632">
            <v>2</v>
          </cell>
          <cell r="AR632">
            <v>21758.64489891857</v>
          </cell>
          <cell r="AS632">
            <v>10879</v>
          </cell>
          <cell r="AT632">
            <v>0</v>
          </cell>
          <cell r="AU632">
            <v>10879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</v>
          </cell>
          <cell r="V633">
            <v>1.0349999999999999</v>
          </cell>
          <cell r="W633">
            <v>1</v>
          </cell>
          <cell r="Y633">
            <v>492.17393812499995</v>
          </cell>
          <cell r="Z633">
            <v>706.14944999999989</v>
          </cell>
          <cell r="AA633">
            <v>3571.8443831249997</v>
          </cell>
          <cell r="AB633">
            <v>1142.2297518749999</v>
          </cell>
          <cell r="AC633">
            <v>144.21987562499999</v>
          </cell>
          <cell r="AD633">
            <v>466.38400000000001</v>
          </cell>
          <cell r="AE633">
            <v>235.61775</v>
          </cell>
          <cell r="AF633">
            <v>93.739949999999979</v>
          </cell>
          <cell r="AG633">
            <v>1012.16194875</v>
          </cell>
          <cell r="AH633">
            <v>1089.803625</v>
          </cell>
          <cell r="AI633">
            <v>0</v>
          </cell>
          <cell r="AJ633">
            <v>8954.3246725000008</v>
          </cell>
          <cell r="AL633">
            <v>487274217</v>
          </cell>
          <cell r="AM633" t="str">
            <v>487</v>
          </cell>
          <cell r="AN633" t="str">
            <v>274</v>
          </cell>
          <cell r="AO633" t="str">
            <v>217</v>
          </cell>
          <cell r="AP633">
            <v>1</v>
          </cell>
          <cell r="AQ633">
            <v>1</v>
          </cell>
          <cell r="AR633">
            <v>8954.3246725000008</v>
          </cell>
          <cell r="AS633">
            <v>8954</v>
          </cell>
          <cell r="AT633">
            <v>0</v>
          </cell>
          <cell r="AU633">
            <v>8954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1</v>
          </cell>
          <cell r="V634">
            <v>1.0349999999999999</v>
          </cell>
          <cell r="W634">
            <v>1</v>
          </cell>
          <cell r="Y634">
            <v>492.17393812499995</v>
          </cell>
          <cell r="Z634">
            <v>706.14944999999989</v>
          </cell>
          <cell r="AA634">
            <v>3571.8029831249996</v>
          </cell>
          <cell r="AB634">
            <v>1142.2297518749999</v>
          </cell>
          <cell r="AC634">
            <v>144.24057562499999</v>
          </cell>
          <cell r="AD634">
            <v>466.38400000000001</v>
          </cell>
          <cell r="AE634">
            <v>235.61775</v>
          </cell>
          <cell r="AF634">
            <v>140.59439999999998</v>
          </cell>
          <cell r="AG634">
            <v>1012.16194875</v>
          </cell>
          <cell r="AH634">
            <v>1089.843625</v>
          </cell>
          <cell r="AI634">
            <v>0</v>
          </cell>
          <cell r="AJ634">
            <v>9001.1984224999997</v>
          </cell>
          <cell r="AL634">
            <v>487274229</v>
          </cell>
          <cell r="AM634" t="str">
            <v>487</v>
          </cell>
          <cell r="AN634" t="str">
            <v>274</v>
          </cell>
          <cell r="AO634" t="str">
            <v>229</v>
          </cell>
          <cell r="AP634">
            <v>1</v>
          </cell>
          <cell r="AQ634">
            <v>1</v>
          </cell>
          <cell r="AR634">
            <v>9001.1984224999997</v>
          </cell>
          <cell r="AS634">
            <v>9001</v>
          </cell>
          <cell r="AT634">
            <v>0</v>
          </cell>
          <cell r="AU634">
            <v>9001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</v>
          </cell>
          <cell r="V635">
            <v>1.0349999999999999</v>
          </cell>
          <cell r="W635">
            <v>10</v>
          </cell>
          <cell r="Y635">
            <v>492.17393812499995</v>
          </cell>
          <cell r="Z635">
            <v>706.14944999999989</v>
          </cell>
          <cell r="AA635">
            <v>6784.5098440613137</v>
          </cell>
          <cell r="AB635">
            <v>1142.2297518749999</v>
          </cell>
          <cell r="AC635">
            <v>226.61767462336704</v>
          </cell>
          <cell r="AD635">
            <v>466.38400000000001</v>
          </cell>
          <cell r="AE635">
            <v>235.61775</v>
          </cell>
          <cell r="AF635">
            <v>140.59439999999998</v>
          </cell>
          <cell r="AG635">
            <v>1506.4245427402022</v>
          </cell>
          <cell r="AH635">
            <v>1408.2092249936891</v>
          </cell>
          <cell r="AI635">
            <v>0</v>
          </cell>
          <cell r="AJ635">
            <v>13108.91057641857</v>
          </cell>
          <cell r="AL635">
            <v>487274243</v>
          </cell>
          <cell r="AM635" t="str">
            <v>487</v>
          </cell>
          <cell r="AN635" t="str">
            <v>274</v>
          </cell>
          <cell r="AO635" t="str">
            <v>243</v>
          </cell>
          <cell r="AP635">
            <v>1</v>
          </cell>
          <cell r="AQ635">
            <v>1</v>
          </cell>
          <cell r="AR635">
            <v>13108.91057641857</v>
          </cell>
          <cell r="AS635">
            <v>13109</v>
          </cell>
          <cell r="AT635">
            <v>0</v>
          </cell>
          <cell r="AU635">
            <v>13109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5</v>
          </cell>
          <cell r="V636">
            <v>1.0349999999999999</v>
          </cell>
          <cell r="W636">
            <v>4</v>
          </cell>
          <cell r="Y636">
            <v>2460.8696906249997</v>
          </cell>
          <cell r="Z636">
            <v>3530.7472499999994</v>
          </cell>
          <cell r="AA636">
            <v>19712.383826561316</v>
          </cell>
          <cell r="AB636">
            <v>5013.1758093749995</v>
          </cell>
          <cell r="AC636">
            <v>830.93502712336715</v>
          </cell>
          <cell r="AD636">
            <v>2331.92</v>
          </cell>
          <cell r="AE636">
            <v>1412.1125999999997</v>
          </cell>
          <cell r="AF636">
            <v>970.15724999999986</v>
          </cell>
          <cell r="AG636">
            <v>5752.2087877402018</v>
          </cell>
          <cell r="AH636">
            <v>5797.0737249936892</v>
          </cell>
          <cell r="AI636">
            <v>0</v>
          </cell>
          <cell r="AJ636">
            <v>47811.583966418562</v>
          </cell>
          <cell r="AL636">
            <v>487274244</v>
          </cell>
          <cell r="AM636" t="str">
            <v>487</v>
          </cell>
          <cell r="AN636" t="str">
            <v>274</v>
          </cell>
          <cell r="AO636" t="str">
            <v>244</v>
          </cell>
          <cell r="AP636">
            <v>1</v>
          </cell>
          <cell r="AQ636">
            <v>5</v>
          </cell>
          <cell r="AR636">
            <v>47811.583966418562</v>
          </cell>
          <cell r="AS636">
            <v>9562</v>
          </cell>
          <cell r="AT636">
            <v>0</v>
          </cell>
          <cell r="AU636">
            <v>9562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14</v>
          </cell>
          <cell r="V637">
            <v>1.0349999999999999</v>
          </cell>
          <cell r="W637">
            <v>10</v>
          </cell>
          <cell r="Y637">
            <v>7074.0958837499993</v>
          </cell>
          <cell r="Z637">
            <v>10207.490849999998</v>
          </cell>
          <cell r="AA637">
            <v>83993.757873113151</v>
          </cell>
          <cell r="AB637">
            <v>16079.957426249999</v>
          </cell>
          <cell r="AC637">
            <v>2945.63509873367</v>
          </cell>
          <cell r="AD637">
            <v>6751.1860000000006</v>
          </cell>
          <cell r="AE637">
            <v>3514.3942499999998</v>
          </cell>
          <cell r="AF637">
            <v>1869.0236999999997</v>
          </cell>
          <cell r="AG637">
            <v>19739.513272402022</v>
          </cell>
          <cell r="AH637">
            <v>18945.466749936892</v>
          </cell>
          <cell r="AI637">
            <v>0</v>
          </cell>
          <cell r="AJ637">
            <v>171120.52110418573</v>
          </cell>
          <cell r="AL637">
            <v>487274248</v>
          </cell>
          <cell r="AM637" t="str">
            <v>487</v>
          </cell>
          <cell r="AN637" t="str">
            <v>274</v>
          </cell>
          <cell r="AO637" t="str">
            <v>248</v>
          </cell>
          <cell r="AP637">
            <v>1</v>
          </cell>
          <cell r="AQ637">
            <v>14</v>
          </cell>
          <cell r="AR637">
            <v>171120.52110418573</v>
          </cell>
          <cell r="AS637">
            <v>12223</v>
          </cell>
          <cell r="AT637">
            <v>0</v>
          </cell>
          <cell r="AU637">
            <v>12223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7</v>
          </cell>
          <cell r="V638">
            <v>1.0349999999999999</v>
          </cell>
          <cell r="W638">
            <v>10</v>
          </cell>
          <cell r="Y638">
            <v>3536.7219168749994</v>
          </cell>
          <cell r="Z638">
            <v>5103.1709999999994</v>
          </cell>
          <cell r="AA638">
            <v>38197.254625620255</v>
          </cell>
          <cell r="AB638">
            <v>7690.4178131249992</v>
          </cell>
          <cell r="AC638">
            <v>1406.488125368468</v>
          </cell>
          <cell r="AD638">
            <v>3375.1980000000003</v>
          </cell>
          <cell r="AE638">
            <v>1873.9606499999998</v>
          </cell>
          <cell r="AF638">
            <v>1185.1577999999997</v>
          </cell>
          <cell r="AG638">
            <v>9487.9830172108104</v>
          </cell>
          <cell r="AH638">
            <v>9177.9377749747564</v>
          </cell>
          <cell r="AI638">
            <v>0</v>
          </cell>
          <cell r="AJ638">
            <v>81034.290723174287</v>
          </cell>
          <cell r="AL638">
            <v>487274262</v>
          </cell>
          <cell r="AM638" t="str">
            <v>487</v>
          </cell>
          <cell r="AN638" t="str">
            <v>274</v>
          </cell>
          <cell r="AO638" t="str">
            <v>262</v>
          </cell>
          <cell r="AP638">
            <v>1</v>
          </cell>
          <cell r="AQ638">
            <v>7</v>
          </cell>
          <cell r="AR638">
            <v>81034.290723174287</v>
          </cell>
          <cell r="AS638">
            <v>11576</v>
          </cell>
          <cell r="AT638">
            <v>0</v>
          </cell>
          <cell r="AU638">
            <v>11576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290</v>
          </cell>
          <cell r="V639">
            <v>1.0349999999999999</v>
          </cell>
          <cell r="W639">
            <v>10</v>
          </cell>
          <cell r="Y639">
            <v>149347.22810624997</v>
          </cell>
          <cell r="Z639">
            <v>216362.28915</v>
          </cell>
          <cell r="AA639">
            <v>1629773.3930498054</v>
          </cell>
          <cell r="AB639">
            <v>334449.90129374986</v>
          </cell>
          <cell r="AC639">
            <v>59034.8095669822</v>
          </cell>
          <cell r="AD639">
            <v>143242.50999999998</v>
          </cell>
          <cell r="AE639">
            <v>76099.596300000005</v>
          </cell>
          <cell r="AF639">
            <v>43852.184099999999</v>
          </cell>
          <cell r="AG639">
            <v>397159.19425189315</v>
          </cell>
          <cell r="AH639">
            <v>386429.27964896499</v>
          </cell>
          <cell r="AI639">
            <v>0</v>
          </cell>
          <cell r="AJ639">
            <v>3435750.3854676448</v>
          </cell>
          <cell r="AL639">
            <v>487274274</v>
          </cell>
          <cell r="AM639" t="str">
            <v>487</v>
          </cell>
          <cell r="AN639" t="str">
            <v>274</v>
          </cell>
          <cell r="AO639" t="str">
            <v>274</v>
          </cell>
          <cell r="AP639">
            <v>1</v>
          </cell>
          <cell r="AQ639">
            <v>290</v>
          </cell>
          <cell r="AR639">
            <v>3435750.3854676448</v>
          </cell>
          <cell r="AS639">
            <v>11847</v>
          </cell>
          <cell r="AT639">
            <v>0</v>
          </cell>
          <cell r="AU639">
            <v>11847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1</v>
          </cell>
          <cell r="V640">
            <v>1.0349999999999999</v>
          </cell>
          <cell r="W640">
            <v>1</v>
          </cell>
          <cell r="Y640">
            <v>492.17393812499995</v>
          </cell>
          <cell r="Z640">
            <v>706.14944999999989</v>
          </cell>
          <cell r="AA640">
            <v>3571.8029831249996</v>
          </cell>
          <cell r="AB640">
            <v>1142.2297518749999</v>
          </cell>
          <cell r="AC640">
            <v>144.24057562499999</v>
          </cell>
          <cell r="AD640">
            <v>466.38400000000001</v>
          </cell>
          <cell r="AE640">
            <v>235.61775</v>
          </cell>
          <cell r="AF640">
            <v>140.59439999999998</v>
          </cell>
          <cell r="AG640">
            <v>1012.16194875</v>
          </cell>
          <cell r="AH640">
            <v>1089.843625</v>
          </cell>
          <cell r="AI640">
            <v>0</v>
          </cell>
          <cell r="AJ640">
            <v>9001.1984224999997</v>
          </cell>
          <cell r="AL640">
            <v>487274284</v>
          </cell>
          <cell r="AM640" t="str">
            <v>487</v>
          </cell>
          <cell r="AN640" t="str">
            <v>274</v>
          </cell>
          <cell r="AO640" t="str">
            <v>284</v>
          </cell>
          <cell r="AP640">
            <v>1</v>
          </cell>
          <cell r="AQ640">
            <v>1</v>
          </cell>
          <cell r="AR640">
            <v>9001.1984224999997</v>
          </cell>
          <cell r="AS640">
            <v>9001</v>
          </cell>
          <cell r="AT640">
            <v>0</v>
          </cell>
          <cell r="AU640">
            <v>9001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2</v>
          </cell>
          <cell r="V641">
            <v>1.0349999999999999</v>
          </cell>
          <cell r="W641">
            <v>1</v>
          </cell>
          <cell r="Y641">
            <v>984.3478762499999</v>
          </cell>
          <cell r="Z641">
            <v>1412.2988999999998</v>
          </cell>
          <cell r="AA641">
            <v>7143.6059662499993</v>
          </cell>
          <cell r="AB641">
            <v>2284.4595037499998</v>
          </cell>
          <cell r="AC641">
            <v>288.48115124999998</v>
          </cell>
          <cell r="AD641">
            <v>932.76800000000003</v>
          </cell>
          <cell r="AE641">
            <v>471.2355</v>
          </cell>
          <cell r="AF641">
            <v>281.18879999999996</v>
          </cell>
          <cell r="AG641">
            <v>2024.3238974999999</v>
          </cell>
          <cell r="AH641">
            <v>2179.6872499999999</v>
          </cell>
          <cell r="AI641">
            <v>0</v>
          </cell>
          <cell r="AJ641">
            <v>18002.396844999999</v>
          </cell>
          <cell r="AL641">
            <v>487274285</v>
          </cell>
          <cell r="AM641" t="str">
            <v>487</v>
          </cell>
          <cell r="AN641" t="str">
            <v>274</v>
          </cell>
          <cell r="AO641" t="str">
            <v>285</v>
          </cell>
          <cell r="AP641">
            <v>1</v>
          </cell>
          <cell r="AQ641">
            <v>2</v>
          </cell>
          <cell r="AR641">
            <v>18002.396844999999</v>
          </cell>
          <cell r="AS641">
            <v>9001</v>
          </cell>
          <cell r="AT641">
            <v>0</v>
          </cell>
          <cell r="AU641">
            <v>9001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2</v>
          </cell>
          <cell r="V642">
            <v>1.0349999999999999</v>
          </cell>
          <cell r="W642">
            <v>10</v>
          </cell>
          <cell r="Y642">
            <v>984.3478762499999</v>
          </cell>
          <cell r="Z642">
            <v>1412.2988999999998</v>
          </cell>
          <cell r="AA642">
            <v>13569.061088122629</v>
          </cell>
          <cell r="AB642">
            <v>2284.4595037499998</v>
          </cell>
          <cell r="AC642">
            <v>453.21464924673404</v>
          </cell>
          <cell r="AD642">
            <v>932.76800000000003</v>
          </cell>
          <cell r="AE642">
            <v>471.2355</v>
          </cell>
          <cell r="AF642">
            <v>234.33434999999997</v>
          </cell>
          <cell r="AG642">
            <v>3012.8490854804045</v>
          </cell>
          <cell r="AH642">
            <v>2816.3784499873782</v>
          </cell>
          <cell r="AI642">
            <v>0</v>
          </cell>
          <cell r="AJ642">
            <v>26170.947402837141</v>
          </cell>
          <cell r="AL642">
            <v>487274295</v>
          </cell>
          <cell r="AM642" t="str">
            <v>487</v>
          </cell>
          <cell r="AN642" t="str">
            <v>274</v>
          </cell>
          <cell r="AO642" t="str">
            <v>295</v>
          </cell>
          <cell r="AP642">
            <v>1</v>
          </cell>
          <cell r="AQ642">
            <v>2</v>
          </cell>
          <cell r="AR642">
            <v>26170.947402837141</v>
          </cell>
          <cell r="AS642">
            <v>13085</v>
          </cell>
          <cell r="AT642">
            <v>0</v>
          </cell>
          <cell r="AU642">
            <v>13085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1</v>
          </cell>
          <cell r="V643">
            <v>1.0349999999999999</v>
          </cell>
          <cell r="W643">
            <v>1</v>
          </cell>
          <cell r="Y643">
            <v>584.33033812499991</v>
          </cell>
          <cell r="Z643">
            <v>867.42314999999985</v>
          </cell>
          <cell r="AA643">
            <v>4700.7499331249992</v>
          </cell>
          <cell r="AB643">
            <v>1303.5034518749999</v>
          </cell>
          <cell r="AC643">
            <v>190.298075625</v>
          </cell>
          <cell r="AD643">
            <v>577.68399999999997</v>
          </cell>
          <cell r="AE643">
            <v>304.73505</v>
          </cell>
          <cell r="AF643">
            <v>116.77904999999998</v>
          </cell>
          <cell r="AG643">
            <v>1288.63114875</v>
          </cell>
          <cell r="AH643">
            <v>1334.6636250000001</v>
          </cell>
          <cell r="AI643">
            <v>0</v>
          </cell>
          <cell r="AJ643">
            <v>11268.797822499997</v>
          </cell>
          <cell r="AL643">
            <v>487274305</v>
          </cell>
          <cell r="AM643" t="str">
            <v>487</v>
          </cell>
          <cell r="AN643" t="str">
            <v>274</v>
          </cell>
          <cell r="AO643" t="str">
            <v>305</v>
          </cell>
          <cell r="AP643">
            <v>1</v>
          </cell>
          <cell r="AQ643">
            <v>1</v>
          </cell>
          <cell r="AR643">
            <v>11268.797822499997</v>
          </cell>
          <cell r="AS643">
            <v>11269</v>
          </cell>
          <cell r="AT643">
            <v>0</v>
          </cell>
          <cell r="AU643">
            <v>11269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1</v>
          </cell>
          <cell r="V644">
            <v>1.0349999999999999</v>
          </cell>
          <cell r="W644">
            <v>1</v>
          </cell>
          <cell r="Y644">
            <v>492.17393812499995</v>
          </cell>
          <cell r="Z644">
            <v>706.14944999999989</v>
          </cell>
          <cell r="AA644">
            <v>3571.8029831249996</v>
          </cell>
          <cell r="AB644">
            <v>1142.2297518749999</v>
          </cell>
          <cell r="AC644">
            <v>144.24057562499999</v>
          </cell>
          <cell r="AD644">
            <v>466.38400000000001</v>
          </cell>
          <cell r="AE644">
            <v>235.61775</v>
          </cell>
          <cell r="AF644">
            <v>140.59439999999998</v>
          </cell>
          <cell r="AG644">
            <v>1012.16194875</v>
          </cell>
          <cell r="AH644">
            <v>1089.843625</v>
          </cell>
          <cell r="AI644">
            <v>0</v>
          </cell>
          <cell r="AJ644">
            <v>9001.1984224999997</v>
          </cell>
          <cell r="AL644">
            <v>487274308</v>
          </cell>
          <cell r="AM644" t="str">
            <v>487</v>
          </cell>
          <cell r="AN644" t="str">
            <v>274</v>
          </cell>
          <cell r="AO644" t="str">
            <v>308</v>
          </cell>
          <cell r="AP644">
            <v>1</v>
          </cell>
          <cell r="AQ644">
            <v>1</v>
          </cell>
          <cell r="AR644">
            <v>9001.1984224999997</v>
          </cell>
          <cell r="AS644">
            <v>9001</v>
          </cell>
          <cell r="AT644">
            <v>0</v>
          </cell>
          <cell r="AU644">
            <v>9001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</v>
          </cell>
          <cell r="V645">
            <v>1.0349999999999999</v>
          </cell>
          <cell r="W645">
            <v>10</v>
          </cell>
          <cell r="Y645">
            <v>492.17393812499995</v>
          </cell>
          <cell r="Z645">
            <v>706.14944999999989</v>
          </cell>
          <cell r="AA645">
            <v>6395.9811940613145</v>
          </cell>
          <cell r="AB645">
            <v>909.57210187499993</v>
          </cell>
          <cell r="AC645">
            <v>237.39202462336704</v>
          </cell>
          <cell r="AD645">
            <v>466.38400000000001</v>
          </cell>
          <cell r="AE645">
            <v>313.62569999999994</v>
          </cell>
          <cell r="AF645">
            <v>229.65614999999997</v>
          </cell>
          <cell r="AG645">
            <v>1582.0726927402022</v>
          </cell>
          <cell r="AH645">
            <v>1424.4392249936891</v>
          </cell>
          <cell r="AI645">
            <v>0</v>
          </cell>
          <cell r="AJ645">
            <v>12757.446476418572</v>
          </cell>
          <cell r="AL645">
            <v>487274314</v>
          </cell>
          <cell r="AM645" t="str">
            <v>487</v>
          </cell>
          <cell r="AN645" t="str">
            <v>274</v>
          </cell>
          <cell r="AO645" t="str">
            <v>314</v>
          </cell>
          <cell r="AP645">
            <v>1</v>
          </cell>
          <cell r="AQ645">
            <v>1</v>
          </cell>
          <cell r="AR645">
            <v>12757.446476418572</v>
          </cell>
          <cell r="AS645">
            <v>12757</v>
          </cell>
          <cell r="AT645">
            <v>0</v>
          </cell>
          <cell r="AU645">
            <v>12757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1</v>
          </cell>
          <cell r="V646">
            <v>1.0349999999999999</v>
          </cell>
          <cell r="W646">
            <v>1</v>
          </cell>
          <cell r="Y646">
            <v>492.17393812499995</v>
          </cell>
          <cell r="Z646">
            <v>706.14944999999989</v>
          </cell>
          <cell r="AA646">
            <v>3571.8029831249996</v>
          </cell>
          <cell r="AB646">
            <v>1142.2297518749999</v>
          </cell>
          <cell r="AC646">
            <v>144.24057562499999</v>
          </cell>
          <cell r="AD646">
            <v>466.38400000000001</v>
          </cell>
          <cell r="AE646">
            <v>235.61775</v>
          </cell>
          <cell r="AF646">
            <v>140.59439999999998</v>
          </cell>
          <cell r="AG646">
            <v>1012.16194875</v>
          </cell>
          <cell r="AH646">
            <v>1089.843625</v>
          </cell>
          <cell r="AI646">
            <v>0</v>
          </cell>
          <cell r="AJ646">
            <v>9001.1984224999997</v>
          </cell>
          <cell r="AL646">
            <v>487274344</v>
          </cell>
          <cell r="AM646" t="str">
            <v>487</v>
          </cell>
          <cell r="AN646" t="str">
            <v>274</v>
          </cell>
          <cell r="AO646" t="str">
            <v>344</v>
          </cell>
          <cell r="AP646">
            <v>1</v>
          </cell>
          <cell r="AQ646">
            <v>1</v>
          </cell>
          <cell r="AR646">
            <v>9001.1984224999997</v>
          </cell>
          <cell r="AS646">
            <v>9001</v>
          </cell>
          <cell r="AT646">
            <v>0</v>
          </cell>
          <cell r="AU646">
            <v>9001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4</v>
          </cell>
          <cell r="V647">
            <v>1.0349999999999999</v>
          </cell>
          <cell r="W647">
            <v>10</v>
          </cell>
          <cell r="Y647">
            <v>1968.6957524999998</v>
          </cell>
          <cell r="Z647">
            <v>2824.5977999999996</v>
          </cell>
          <cell r="AA647">
            <v>23925.332515308946</v>
          </cell>
          <cell r="AB647">
            <v>4568.9190074999997</v>
          </cell>
          <cell r="AC647">
            <v>824.0935994951011</v>
          </cell>
          <cell r="AD647">
            <v>1865.5360000000001</v>
          </cell>
          <cell r="AE647">
            <v>942.471</v>
          </cell>
          <cell r="AF647">
            <v>562.37759999999992</v>
          </cell>
          <cell r="AG647">
            <v>5531.4355769706062</v>
          </cell>
          <cell r="AH647">
            <v>5314.4712999810672</v>
          </cell>
          <cell r="AI647">
            <v>0</v>
          </cell>
          <cell r="AJ647">
            <v>48327.930151755718</v>
          </cell>
          <cell r="AL647">
            <v>487274347</v>
          </cell>
          <cell r="AM647" t="str">
            <v>487</v>
          </cell>
          <cell r="AN647" t="str">
            <v>274</v>
          </cell>
          <cell r="AO647" t="str">
            <v>347</v>
          </cell>
          <cell r="AP647">
            <v>1</v>
          </cell>
          <cell r="AQ647">
            <v>4</v>
          </cell>
          <cell r="AR647">
            <v>48327.930151755718</v>
          </cell>
          <cell r="AS647">
            <v>12082</v>
          </cell>
          <cell r="AT647">
            <v>0</v>
          </cell>
          <cell r="AU647">
            <v>12082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28</v>
          </cell>
          <cell r="V648">
            <v>1.054</v>
          </cell>
          <cell r="W648">
            <v>2</v>
          </cell>
          <cell r="Y648">
            <v>14220.220706999999</v>
          </cell>
          <cell r="Z648">
            <v>20461.280919999997</v>
          </cell>
          <cell r="AA648">
            <v>116778.52055600545</v>
          </cell>
          <cell r="AB648">
            <v>28628.001241000002</v>
          </cell>
          <cell r="AC648">
            <v>4571.940753795011</v>
          </cell>
          <cell r="AD648">
            <v>15181.532000000003</v>
          </cell>
          <cell r="AE648">
            <v>8616.6186400000024</v>
          </cell>
          <cell r="AF648">
            <v>7506.1558599999998</v>
          </cell>
          <cell r="AG648">
            <v>31752.861126770065</v>
          </cell>
          <cell r="AH648">
            <v>31511.258299981069</v>
          </cell>
          <cell r="AI648">
            <v>0</v>
          </cell>
          <cell r="AJ648">
            <v>279228.39010455157</v>
          </cell>
          <cell r="AL648">
            <v>488219001</v>
          </cell>
          <cell r="AM648" t="str">
            <v>488</v>
          </cell>
          <cell r="AN648" t="str">
            <v>219</v>
          </cell>
          <cell r="AO648" t="str">
            <v>001</v>
          </cell>
          <cell r="AP648">
            <v>1</v>
          </cell>
          <cell r="AQ648">
            <v>28</v>
          </cell>
          <cell r="AR648">
            <v>279228.39010455157</v>
          </cell>
          <cell r="AS648">
            <v>9972</v>
          </cell>
          <cell r="AT648">
            <v>0</v>
          </cell>
          <cell r="AU648">
            <v>9972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2</v>
          </cell>
          <cell r="V649">
            <v>1.054</v>
          </cell>
          <cell r="W649">
            <v>10</v>
          </cell>
          <cell r="Y649">
            <v>1002.4180305</v>
          </cell>
          <cell r="Z649">
            <v>1438.22516</v>
          </cell>
          <cell r="AA649">
            <v>11516.235194835146</v>
          </cell>
          <cell r="AB649">
            <v>1987.5038215</v>
          </cell>
          <cell r="AC649">
            <v>384.33809609833708</v>
          </cell>
          <cell r="AD649">
            <v>1204.4479999999999</v>
          </cell>
          <cell r="AE649">
            <v>640.30500000000006</v>
          </cell>
          <cell r="AF649">
            <v>682.46500000000003</v>
          </cell>
          <cell r="AG649">
            <v>2611.6927925900222</v>
          </cell>
          <cell r="AH649">
            <v>2426.8128499936893</v>
          </cell>
          <cell r="AI649">
            <v>0</v>
          </cell>
          <cell r="AJ649">
            <v>23894.443945517196</v>
          </cell>
          <cell r="AL649">
            <v>488219035</v>
          </cell>
          <cell r="AM649" t="str">
            <v>488</v>
          </cell>
          <cell r="AN649" t="str">
            <v>219</v>
          </cell>
          <cell r="AO649" t="str">
            <v>035</v>
          </cell>
          <cell r="AP649">
            <v>1</v>
          </cell>
          <cell r="AQ649">
            <v>2</v>
          </cell>
          <cell r="AR649">
            <v>23894.443945517196</v>
          </cell>
          <cell r="AS649">
            <v>11947</v>
          </cell>
          <cell r="AT649">
            <v>0</v>
          </cell>
          <cell r="AU649">
            <v>11947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15</v>
          </cell>
          <cell r="V650">
            <v>1.054</v>
          </cell>
          <cell r="W650">
            <v>10</v>
          </cell>
          <cell r="Y650">
            <v>7518.1352287500004</v>
          </cell>
          <cell r="Z650">
            <v>10786.688700000001</v>
          </cell>
          <cell r="AA650">
            <v>83030.639085431176</v>
          </cell>
          <cell r="AB650">
            <v>15144.688191250001</v>
          </cell>
          <cell r="AC650">
            <v>2945.0175785366964</v>
          </cell>
          <cell r="AD650">
            <v>8082.4800000000005</v>
          </cell>
          <cell r="AE650">
            <v>4558.5816200000008</v>
          </cell>
          <cell r="AF650">
            <v>4094.8743199999999</v>
          </cell>
          <cell r="AG650">
            <v>19983.461561220181</v>
          </cell>
          <cell r="AH650">
            <v>18674.53917494951</v>
          </cell>
          <cell r="AI650">
            <v>0</v>
          </cell>
          <cell r="AJ650">
            <v>174819.10546013757</v>
          </cell>
          <cell r="AL650">
            <v>488219040</v>
          </cell>
          <cell r="AM650" t="str">
            <v>488</v>
          </cell>
          <cell r="AN650" t="str">
            <v>219</v>
          </cell>
          <cell r="AO650" t="str">
            <v>040</v>
          </cell>
          <cell r="AP650">
            <v>1</v>
          </cell>
          <cell r="AQ650">
            <v>15</v>
          </cell>
          <cell r="AR650">
            <v>174819.10546013757</v>
          </cell>
          <cell r="AS650">
            <v>11655</v>
          </cell>
          <cell r="AT650">
            <v>0</v>
          </cell>
          <cell r="AU650">
            <v>11655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76</v>
          </cell>
          <cell r="V651">
            <v>1.054</v>
          </cell>
          <cell r="W651">
            <v>8</v>
          </cell>
          <cell r="Y651">
            <v>40428.613699000009</v>
          </cell>
          <cell r="Z651">
            <v>58741.738799999992</v>
          </cell>
          <cell r="AA651">
            <v>418840.53640538949</v>
          </cell>
          <cell r="AB651">
            <v>79959.14403700002</v>
          </cell>
          <cell r="AC651">
            <v>15252.89976254845</v>
          </cell>
          <cell r="AD651">
            <v>44465.044000000002</v>
          </cell>
          <cell r="AE651">
            <v>25266.56178</v>
          </cell>
          <cell r="AF651">
            <v>22151.475319999998</v>
          </cell>
          <cell r="AG651">
            <v>103255.1135832907</v>
          </cell>
          <cell r="AH651">
            <v>97281.579099804381</v>
          </cell>
          <cell r="AI651">
            <v>0</v>
          </cell>
          <cell r="AJ651">
            <v>905642.70648703305</v>
          </cell>
          <cell r="AL651">
            <v>488219044</v>
          </cell>
          <cell r="AM651" t="str">
            <v>488</v>
          </cell>
          <cell r="AN651" t="str">
            <v>219</v>
          </cell>
          <cell r="AO651" t="str">
            <v>044</v>
          </cell>
          <cell r="AP651">
            <v>1</v>
          </cell>
          <cell r="AQ651">
            <v>76</v>
          </cell>
          <cell r="AR651">
            <v>905642.70648703305</v>
          </cell>
          <cell r="AS651">
            <v>11916</v>
          </cell>
          <cell r="AT651">
            <v>0</v>
          </cell>
          <cell r="AU651">
            <v>11916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1</v>
          </cell>
          <cell r="V652">
            <v>1.054</v>
          </cell>
          <cell r="W652">
            <v>1</v>
          </cell>
          <cell r="Y652">
            <v>501.20901524999999</v>
          </cell>
          <cell r="Z652">
            <v>719.11257999999998</v>
          </cell>
          <cell r="AA652">
            <v>4607.1787932500001</v>
          </cell>
          <cell r="AB652">
            <v>824.30560075000005</v>
          </cell>
          <cell r="AC652">
            <v>153.56029024999998</v>
          </cell>
          <cell r="AD652">
            <v>738.06399999999996</v>
          </cell>
          <cell r="AE652">
            <v>400.36190000000005</v>
          </cell>
          <cell r="AF652">
            <v>539.28964000000008</v>
          </cell>
          <cell r="AG652">
            <v>1077.6140795000001</v>
          </cell>
          <cell r="AH652">
            <v>1018.603625</v>
          </cell>
          <cell r="AI652">
            <v>0</v>
          </cell>
          <cell r="AJ652">
            <v>10579.299524000002</v>
          </cell>
          <cell r="AL652">
            <v>488219050</v>
          </cell>
          <cell r="AM652" t="str">
            <v>488</v>
          </cell>
          <cell r="AN652" t="str">
            <v>219</v>
          </cell>
          <cell r="AO652" t="str">
            <v>050</v>
          </cell>
          <cell r="AP652">
            <v>1</v>
          </cell>
          <cell r="AQ652">
            <v>1</v>
          </cell>
          <cell r="AR652">
            <v>10579.299524000002</v>
          </cell>
          <cell r="AS652">
            <v>10579</v>
          </cell>
          <cell r="AT652">
            <v>0</v>
          </cell>
          <cell r="AU652">
            <v>10579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</v>
          </cell>
          <cell r="V653">
            <v>1.054</v>
          </cell>
          <cell r="W653">
            <v>1</v>
          </cell>
          <cell r="Y653">
            <v>1503.62704575</v>
          </cell>
          <cell r="Z653">
            <v>2157.3377399999999</v>
          </cell>
          <cell r="AA653">
            <v>11881.923419749999</v>
          </cell>
          <cell r="AB653">
            <v>3150.7020422500004</v>
          </cell>
          <cell r="AC653">
            <v>447.33723075000006</v>
          </cell>
          <cell r="AD653">
            <v>1670.8319999999999</v>
          </cell>
          <cell r="AE653">
            <v>880.24810000000014</v>
          </cell>
          <cell r="AF653">
            <v>825.6403600000001</v>
          </cell>
          <cell r="AG653">
            <v>3139.0994785000003</v>
          </cell>
          <cell r="AH653">
            <v>3198.2908750000001</v>
          </cell>
          <cell r="AI653">
            <v>0</v>
          </cell>
          <cell r="AJ653">
            <v>28855.038291999997</v>
          </cell>
          <cell r="AL653">
            <v>488219065</v>
          </cell>
          <cell r="AM653" t="str">
            <v>488</v>
          </cell>
          <cell r="AN653" t="str">
            <v>219</v>
          </cell>
          <cell r="AO653" t="str">
            <v>065</v>
          </cell>
          <cell r="AP653">
            <v>1</v>
          </cell>
          <cell r="AQ653">
            <v>3</v>
          </cell>
          <cell r="AR653">
            <v>28855.038291999997</v>
          </cell>
          <cell r="AS653">
            <v>9618</v>
          </cell>
          <cell r="AT653">
            <v>0</v>
          </cell>
          <cell r="AU653">
            <v>9618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8</v>
          </cell>
          <cell r="V654">
            <v>1.054</v>
          </cell>
          <cell r="W654">
            <v>1</v>
          </cell>
          <cell r="Y654">
            <v>4009.6721219999999</v>
          </cell>
          <cell r="Z654">
            <v>5752.9006399999998</v>
          </cell>
          <cell r="AA654">
            <v>32978.246586000001</v>
          </cell>
          <cell r="AB654">
            <v>7950.0152859999998</v>
          </cell>
          <cell r="AC654">
            <v>1201.773962</v>
          </cell>
          <cell r="AD654">
            <v>4817.7919999999995</v>
          </cell>
          <cell r="AE654">
            <v>2561.2200000000003</v>
          </cell>
          <cell r="AF654">
            <v>2682.1454200000003</v>
          </cell>
          <cell r="AG654">
            <v>8433.4271160000008</v>
          </cell>
          <cell r="AH654">
            <v>8433.7489999999998</v>
          </cell>
          <cell r="AI654">
            <v>0</v>
          </cell>
          <cell r="AJ654">
            <v>78820.942132000011</v>
          </cell>
          <cell r="AL654">
            <v>488219082</v>
          </cell>
          <cell r="AM654" t="str">
            <v>488</v>
          </cell>
          <cell r="AN654" t="str">
            <v>219</v>
          </cell>
          <cell r="AO654" t="str">
            <v>082</v>
          </cell>
          <cell r="AP654">
            <v>1</v>
          </cell>
          <cell r="AQ654">
            <v>8</v>
          </cell>
          <cell r="AR654">
            <v>78820.942132000011</v>
          </cell>
          <cell r="AS654">
            <v>9853</v>
          </cell>
          <cell r="AT654">
            <v>0</v>
          </cell>
          <cell r="AU654">
            <v>9853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6</v>
          </cell>
          <cell r="V655">
            <v>1.054</v>
          </cell>
          <cell r="W655">
            <v>1</v>
          </cell>
          <cell r="Y655">
            <v>3007.2540915</v>
          </cell>
          <cell r="Z655">
            <v>4314.6754799999999</v>
          </cell>
          <cell r="AA655">
            <v>21824.276039499997</v>
          </cell>
          <cell r="AB655">
            <v>6979.189324500001</v>
          </cell>
          <cell r="AC655">
            <v>881.30974149999997</v>
          </cell>
          <cell r="AD655">
            <v>2798.3040000000001</v>
          </cell>
          <cell r="AE655">
            <v>1439.6586000000002</v>
          </cell>
          <cell r="AF655">
            <v>811.33758</v>
          </cell>
          <cell r="AG655">
            <v>6184.4561970000013</v>
          </cell>
          <cell r="AH655">
            <v>6539.0217499999999</v>
          </cell>
          <cell r="AI655">
            <v>0</v>
          </cell>
          <cell r="AJ655">
            <v>54779.482804000007</v>
          </cell>
          <cell r="AL655">
            <v>488219083</v>
          </cell>
          <cell r="AM655" t="str">
            <v>488</v>
          </cell>
          <cell r="AN655" t="str">
            <v>219</v>
          </cell>
          <cell r="AO655" t="str">
            <v>083</v>
          </cell>
          <cell r="AP655">
            <v>1</v>
          </cell>
          <cell r="AQ655">
            <v>6</v>
          </cell>
          <cell r="AR655">
            <v>54779.482804000007</v>
          </cell>
          <cell r="AS655">
            <v>9130</v>
          </cell>
          <cell r="AT655">
            <v>0</v>
          </cell>
          <cell r="AU655">
            <v>9130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26</v>
          </cell>
          <cell r="V656">
            <v>1.054</v>
          </cell>
          <cell r="W656">
            <v>2</v>
          </cell>
          <cell r="Y656">
            <v>13031.434396500001</v>
          </cell>
          <cell r="Z656">
            <v>18696.927080000001</v>
          </cell>
          <cell r="AA656">
            <v>109556.29674950543</v>
          </cell>
          <cell r="AB656">
            <v>25534.619539500003</v>
          </cell>
          <cell r="AC656">
            <v>4187.2984732950126</v>
          </cell>
          <cell r="AD656">
            <v>14571.103999999999</v>
          </cell>
          <cell r="AE656">
            <v>8238.3696599999985</v>
          </cell>
          <cell r="AF656">
            <v>7731.6064600000009</v>
          </cell>
          <cell r="AG656">
            <v>29148.997867770071</v>
          </cell>
          <cell r="AH656">
            <v>28686.521049981067</v>
          </cell>
          <cell r="AI656">
            <v>0</v>
          </cell>
          <cell r="AJ656">
            <v>259383.17527655157</v>
          </cell>
          <cell r="AL656">
            <v>488219122</v>
          </cell>
          <cell r="AM656" t="str">
            <v>488</v>
          </cell>
          <cell r="AN656" t="str">
            <v>219</v>
          </cell>
          <cell r="AO656" t="str">
            <v>122</v>
          </cell>
          <cell r="AP656">
            <v>1</v>
          </cell>
          <cell r="AQ656">
            <v>26</v>
          </cell>
          <cell r="AR656">
            <v>259383.17527655157</v>
          </cell>
          <cell r="AS656">
            <v>9976</v>
          </cell>
          <cell r="AT656">
            <v>0</v>
          </cell>
          <cell r="AU656">
            <v>9976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11</v>
          </cell>
          <cell r="V657">
            <v>1.054</v>
          </cell>
          <cell r="W657">
            <v>1</v>
          </cell>
          <cell r="Y657">
            <v>5513.2991677499995</v>
          </cell>
          <cell r="Z657">
            <v>7910.2383799999998</v>
          </cell>
          <cell r="AA657">
            <v>46008.418685749995</v>
          </cell>
          <cell r="AB657">
            <v>9949.0747682500005</v>
          </cell>
          <cell r="AC657">
            <v>1684.4201927499998</v>
          </cell>
          <cell r="AD657">
            <v>7031.9840000000004</v>
          </cell>
          <cell r="AE657">
            <v>3921.1856600000001</v>
          </cell>
          <cell r="AF657">
            <v>4529.1223200000004</v>
          </cell>
          <cell r="AG657">
            <v>11820.343074499999</v>
          </cell>
          <cell r="AH657">
            <v>11522.059875000001</v>
          </cell>
          <cell r="AI657">
            <v>0</v>
          </cell>
          <cell r="AJ657">
            <v>109890.14612399999</v>
          </cell>
          <cell r="AL657">
            <v>488219131</v>
          </cell>
          <cell r="AM657" t="str">
            <v>488</v>
          </cell>
          <cell r="AN657" t="str">
            <v>219</v>
          </cell>
          <cell r="AO657" t="str">
            <v>131</v>
          </cell>
          <cell r="AP657">
            <v>1</v>
          </cell>
          <cell r="AQ657">
            <v>11</v>
          </cell>
          <cell r="AR657">
            <v>109890.14612399999</v>
          </cell>
          <cell r="AS657">
            <v>9990</v>
          </cell>
          <cell r="AT657">
            <v>0</v>
          </cell>
          <cell r="AU657">
            <v>9990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27</v>
          </cell>
          <cell r="V658">
            <v>1.054</v>
          </cell>
          <cell r="W658">
            <v>2</v>
          </cell>
          <cell r="Y658">
            <v>13964.29857175</v>
          </cell>
          <cell r="Z658">
            <v>20171.430919999999</v>
          </cell>
          <cell r="AA658">
            <v>119233.90064275546</v>
          </cell>
          <cell r="AB658">
            <v>26064.637800249999</v>
          </cell>
          <cell r="AC658">
            <v>4596.3062035450112</v>
          </cell>
          <cell r="AD658">
            <v>16092.758000000002</v>
          </cell>
          <cell r="AE658">
            <v>9361.2064000000009</v>
          </cell>
          <cell r="AF658">
            <v>9142.448699999999</v>
          </cell>
          <cell r="AG658">
            <v>31799.548847270067</v>
          </cell>
          <cell r="AH658">
            <v>30808.874674981067</v>
          </cell>
          <cell r="AI658">
            <v>0</v>
          </cell>
          <cell r="AJ658">
            <v>281235.41076055157</v>
          </cell>
          <cell r="AL658">
            <v>488219133</v>
          </cell>
          <cell r="AM658" t="str">
            <v>488</v>
          </cell>
          <cell r="AN658" t="str">
            <v>219</v>
          </cell>
          <cell r="AO658" t="str">
            <v>133</v>
          </cell>
          <cell r="AP658">
            <v>1</v>
          </cell>
          <cell r="AQ658">
            <v>27</v>
          </cell>
          <cell r="AR658">
            <v>281235.41076055157</v>
          </cell>
          <cell r="AS658">
            <v>10416</v>
          </cell>
          <cell r="AT658">
            <v>0</v>
          </cell>
          <cell r="AU658">
            <v>10416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39</v>
          </cell>
          <cell r="V659">
            <v>1.054</v>
          </cell>
          <cell r="W659">
            <v>5</v>
          </cell>
          <cell r="Y659">
            <v>19547.151594749997</v>
          </cell>
          <cell r="Z659">
            <v>28045.390619999998</v>
          </cell>
          <cell r="AA659">
            <v>182946.50444010147</v>
          </cell>
          <cell r="AB659">
            <v>38487.875989250002</v>
          </cell>
          <cell r="AC659">
            <v>6717.517355733371</v>
          </cell>
          <cell r="AD659">
            <v>21992.496000000003</v>
          </cell>
          <cell r="AE659">
            <v>12318.60392</v>
          </cell>
          <cell r="AF659">
            <v>11897.994680000003</v>
          </cell>
          <cell r="AG659">
            <v>46328.89647640023</v>
          </cell>
          <cell r="AH659">
            <v>44676.227374936891</v>
          </cell>
          <cell r="AI659">
            <v>0</v>
          </cell>
          <cell r="AJ659">
            <v>412958.65845117206</v>
          </cell>
          <cell r="AL659">
            <v>488219142</v>
          </cell>
          <cell r="AM659" t="str">
            <v>488</v>
          </cell>
          <cell r="AN659" t="str">
            <v>219</v>
          </cell>
          <cell r="AO659" t="str">
            <v>142</v>
          </cell>
          <cell r="AP659">
            <v>1</v>
          </cell>
          <cell r="AQ659">
            <v>39</v>
          </cell>
          <cell r="AR659">
            <v>412958.65845117206</v>
          </cell>
          <cell r="AS659">
            <v>10589</v>
          </cell>
          <cell r="AT659">
            <v>0</v>
          </cell>
          <cell r="AU659">
            <v>10589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5</v>
          </cell>
          <cell r="V660">
            <v>1.054</v>
          </cell>
          <cell r="W660">
            <v>4</v>
          </cell>
          <cell r="Y660">
            <v>2506.04507625</v>
          </cell>
          <cell r="Z660">
            <v>3595.5628999999999</v>
          </cell>
          <cell r="AA660">
            <v>21261.236854585146</v>
          </cell>
          <cell r="AB660">
            <v>5815.9911037500005</v>
          </cell>
          <cell r="AC660">
            <v>813.27248684833717</v>
          </cell>
          <cell r="AD660">
            <v>2331.92</v>
          </cell>
          <cell r="AE660">
            <v>1199.7155</v>
          </cell>
          <cell r="AF660">
            <v>715.87680000000012</v>
          </cell>
          <cell r="AG660">
            <v>5626.6943110900229</v>
          </cell>
          <cell r="AH660">
            <v>5748.3837249936896</v>
          </cell>
          <cell r="AI660">
            <v>0</v>
          </cell>
          <cell r="AJ660">
            <v>49614.698757517188</v>
          </cell>
          <cell r="AL660">
            <v>488219145</v>
          </cell>
          <cell r="AM660" t="str">
            <v>488</v>
          </cell>
          <cell r="AN660" t="str">
            <v>219</v>
          </cell>
          <cell r="AO660" t="str">
            <v>145</v>
          </cell>
          <cell r="AP660">
            <v>1</v>
          </cell>
          <cell r="AQ660">
            <v>5</v>
          </cell>
          <cell r="AR660">
            <v>49614.698757517188</v>
          </cell>
          <cell r="AS660">
            <v>9923</v>
          </cell>
          <cell r="AT660">
            <v>0</v>
          </cell>
          <cell r="AU660">
            <v>9923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16</v>
          </cell>
          <cell r="V661">
            <v>1.054</v>
          </cell>
          <cell r="W661">
            <v>7</v>
          </cell>
          <cell r="Y661">
            <v>8019.3442439999999</v>
          </cell>
          <cell r="Z661">
            <v>11505.80128</v>
          </cell>
          <cell r="AA661">
            <v>79486.325433675738</v>
          </cell>
          <cell r="AB661">
            <v>16340.887152000001</v>
          </cell>
          <cell r="AC661">
            <v>2807.9961819916853</v>
          </cell>
          <cell r="AD661">
            <v>9092.2240000000002</v>
          </cell>
          <cell r="AE661">
            <v>4881.0423800000008</v>
          </cell>
          <cell r="AF661">
            <v>4710.4735599999995</v>
          </cell>
          <cell r="AG661">
            <v>19290.940399950112</v>
          </cell>
          <cell r="AH661">
            <v>18570.075999968445</v>
          </cell>
          <cell r="AI661">
            <v>0</v>
          </cell>
          <cell r="AJ661">
            <v>174705.11063158599</v>
          </cell>
          <cell r="AL661">
            <v>488219171</v>
          </cell>
          <cell r="AM661" t="str">
            <v>488</v>
          </cell>
          <cell r="AN661" t="str">
            <v>219</v>
          </cell>
          <cell r="AO661" t="str">
            <v>171</v>
          </cell>
          <cell r="AP661">
            <v>1</v>
          </cell>
          <cell r="AQ661">
            <v>16</v>
          </cell>
          <cell r="AR661">
            <v>174705.11063158599</v>
          </cell>
          <cell r="AS661">
            <v>10919</v>
          </cell>
          <cell r="AT661">
            <v>0</v>
          </cell>
          <cell r="AU661">
            <v>10919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1</v>
          </cell>
          <cell r="V662">
            <v>1.054</v>
          </cell>
          <cell r="W662">
            <v>1</v>
          </cell>
          <cell r="Y662">
            <v>574.05095525000002</v>
          </cell>
          <cell r="Z662">
            <v>846.58334000000002</v>
          </cell>
          <cell r="AA662">
            <v>5499.4424932500006</v>
          </cell>
          <cell r="AB662">
            <v>951.77636075000009</v>
          </cell>
          <cell r="AC662">
            <v>189.97599024999997</v>
          </cell>
          <cell r="AD662">
            <v>824.44399999999996</v>
          </cell>
          <cell r="AE662">
            <v>454.99072000000001</v>
          </cell>
          <cell r="AF662">
            <v>557.50276000000008</v>
          </cell>
          <cell r="AG662">
            <v>1296.1293595</v>
          </cell>
          <cell r="AH662">
            <v>1208.6436249999999</v>
          </cell>
          <cell r="AI662">
            <v>0</v>
          </cell>
          <cell r="AJ662">
            <v>12403.539604000001</v>
          </cell>
          <cell r="AL662">
            <v>488219189</v>
          </cell>
          <cell r="AM662" t="str">
            <v>488</v>
          </cell>
          <cell r="AN662" t="str">
            <v>219</v>
          </cell>
          <cell r="AO662" t="str">
            <v>189</v>
          </cell>
          <cell r="AP662">
            <v>1</v>
          </cell>
          <cell r="AQ662">
            <v>1</v>
          </cell>
          <cell r="AR662">
            <v>12403.539604000001</v>
          </cell>
          <cell r="AS662">
            <v>12404</v>
          </cell>
          <cell r="AT662">
            <v>0</v>
          </cell>
          <cell r="AU662">
            <v>12404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9</v>
          </cell>
          <cell r="V663">
            <v>1.054</v>
          </cell>
          <cell r="W663">
            <v>7</v>
          </cell>
          <cell r="Y663">
            <v>4604.0652772499998</v>
          </cell>
          <cell r="Z663">
            <v>6635.0775599999997</v>
          </cell>
          <cell r="AA663">
            <v>43753.84844425544</v>
          </cell>
          <cell r="AB663">
            <v>9006.3484467500002</v>
          </cell>
          <cell r="AC663">
            <v>1669.8944390450113</v>
          </cell>
          <cell r="AD663">
            <v>4851.3260000000009</v>
          </cell>
          <cell r="AE663">
            <v>2867.9656200000004</v>
          </cell>
          <cell r="AF663">
            <v>2466.8870000000002</v>
          </cell>
          <cell r="AG663">
            <v>11422.591616270067</v>
          </cell>
          <cell r="AH663">
            <v>10900.439424981068</v>
          </cell>
          <cell r="AI663">
            <v>0</v>
          </cell>
          <cell r="AJ663">
            <v>98178.443828551593</v>
          </cell>
          <cell r="AL663">
            <v>488219219</v>
          </cell>
          <cell r="AM663" t="str">
            <v>488</v>
          </cell>
          <cell r="AN663" t="str">
            <v>219</v>
          </cell>
          <cell r="AO663" t="str">
            <v>219</v>
          </cell>
          <cell r="AP663">
            <v>1</v>
          </cell>
          <cell r="AQ663">
            <v>9</v>
          </cell>
          <cell r="AR663">
            <v>98178.443828551593</v>
          </cell>
          <cell r="AS663">
            <v>10909</v>
          </cell>
          <cell r="AT663">
            <v>0</v>
          </cell>
          <cell r="AU663">
            <v>10909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28</v>
          </cell>
          <cell r="V664">
            <v>1.054</v>
          </cell>
          <cell r="W664">
            <v>2</v>
          </cell>
          <cell r="Y664">
            <v>14033.852427</v>
          </cell>
          <cell r="Z664">
            <v>20135.152239999999</v>
          </cell>
          <cell r="AA664">
            <v>120314.43759600546</v>
          </cell>
          <cell r="AB664">
            <v>26268.516841000001</v>
          </cell>
          <cell r="AC664">
            <v>4518.8191537950115</v>
          </cell>
          <cell r="AD664">
            <v>16590.592000000001</v>
          </cell>
          <cell r="AE664">
            <v>9439.37104</v>
          </cell>
          <cell r="AF664">
            <v>9883.9693200000002</v>
          </cell>
          <cell r="AG664">
            <v>31475.005646770071</v>
          </cell>
          <cell r="AH664">
            <v>30597.638299981067</v>
          </cell>
          <cell r="AI664">
            <v>0</v>
          </cell>
          <cell r="AJ664">
            <v>283257.35456455161</v>
          </cell>
          <cell r="AL664">
            <v>488219231</v>
          </cell>
          <cell r="AM664" t="str">
            <v>488</v>
          </cell>
          <cell r="AN664" t="str">
            <v>219</v>
          </cell>
          <cell r="AO664" t="str">
            <v>231</v>
          </cell>
          <cell r="AP664">
            <v>1</v>
          </cell>
          <cell r="AQ664">
            <v>28</v>
          </cell>
          <cell r="AR664">
            <v>283257.35456455161</v>
          </cell>
          <cell r="AS664">
            <v>10116</v>
          </cell>
          <cell r="AT664">
            <v>0</v>
          </cell>
          <cell r="AU664">
            <v>10116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12</v>
          </cell>
          <cell r="V665">
            <v>1.054</v>
          </cell>
          <cell r="W665">
            <v>1</v>
          </cell>
          <cell r="Y665">
            <v>6014.5081829999999</v>
          </cell>
          <cell r="Z665">
            <v>8629.3509599999998</v>
          </cell>
          <cell r="AA665">
            <v>48101.881258999994</v>
          </cell>
          <cell r="AB665">
            <v>12026.986889</v>
          </cell>
          <cell r="AC665">
            <v>1806.9718029999999</v>
          </cell>
          <cell r="AD665">
            <v>6955.0079999999998</v>
          </cell>
          <cell r="AE665">
            <v>3760.8511800000001</v>
          </cell>
          <cell r="AF665">
            <v>3741.6578400000003</v>
          </cell>
          <cell r="AG665">
            <v>12680.306154000002</v>
          </cell>
          <cell r="AH665">
            <v>12738.113500000001</v>
          </cell>
          <cell r="AI665">
            <v>0</v>
          </cell>
          <cell r="AJ665">
            <v>116455.63576799999</v>
          </cell>
          <cell r="AL665">
            <v>488219239</v>
          </cell>
          <cell r="AM665" t="str">
            <v>488</v>
          </cell>
          <cell r="AN665" t="str">
            <v>219</v>
          </cell>
          <cell r="AO665" t="str">
            <v>239</v>
          </cell>
          <cell r="AP665">
            <v>1</v>
          </cell>
          <cell r="AQ665">
            <v>12</v>
          </cell>
          <cell r="AR665">
            <v>116455.63576799999</v>
          </cell>
          <cell r="AS665">
            <v>9705</v>
          </cell>
          <cell r="AT665">
            <v>0</v>
          </cell>
          <cell r="AU665">
            <v>9705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31</v>
          </cell>
          <cell r="V666">
            <v>1.054</v>
          </cell>
          <cell r="W666">
            <v>7</v>
          </cell>
          <cell r="Y666">
            <v>16477.067772750001</v>
          </cell>
          <cell r="Z666">
            <v>23936.729979999996</v>
          </cell>
          <cell r="AA666">
            <v>155742.75495410149</v>
          </cell>
          <cell r="AB666">
            <v>34791.277703250002</v>
          </cell>
          <cell r="AC666">
            <v>5944.6159937333705</v>
          </cell>
          <cell r="AD666">
            <v>16387.243999999999</v>
          </cell>
          <cell r="AE666">
            <v>9259.6640400000015</v>
          </cell>
          <cell r="AF666">
            <v>6396.3781800000006</v>
          </cell>
          <cell r="AG666">
            <v>40410.23958040023</v>
          </cell>
          <cell r="AH666">
            <v>39240.178374936891</v>
          </cell>
          <cell r="AI666">
            <v>0</v>
          </cell>
          <cell r="AJ666">
            <v>348586.15057917195</v>
          </cell>
          <cell r="AL666">
            <v>488219243</v>
          </cell>
          <cell r="AM666" t="str">
            <v>488</v>
          </cell>
          <cell r="AN666" t="str">
            <v>219</v>
          </cell>
          <cell r="AO666" t="str">
            <v>243</v>
          </cell>
          <cell r="AP666">
            <v>1</v>
          </cell>
          <cell r="AQ666">
            <v>31</v>
          </cell>
          <cell r="AR666">
            <v>348586.15057917195</v>
          </cell>
          <cell r="AS666">
            <v>11245</v>
          </cell>
          <cell r="AT666">
            <v>0</v>
          </cell>
          <cell r="AU666">
            <v>11245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168</v>
          </cell>
          <cell r="V667">
            <v>1.054</v>
          </cell>
          <cell r="W667">
            <v>5</v>
          </cell>
          <cell r="Y667">
            <v>88450.15486200001</v>
          </cell>
          <cell r="Z667">
            <v>128243.03633999999</v>
          </cell>
          <cell r="AA667">
            <v>834030.76177940599</v>
          </cell>
          <cell r="AB667">
            <v>171920.07856599998</v>
          </cell>
          <cell r="AC667">
            <v>30842.252345933488</v>
          </cell>
          <cell r="AD667">
            <v>100776.72199999999</v>
          </cell>
          <cell r="AE667">
            <v>56860.485820000002</v>
          </cell>
          <cell r="AF667">
            <v>53526.525720000005</v>
          </cell>
          <cell r="AG667">
            <v>211031.46893960092</v>
          </cell>
          <cell r="AH667">
            <v>202342.14299974756</v>
          </cell>
          <cell r="AI667">
            <v>0</v>
          </cell>
          <cell r="AJ667">
            <v>1878023.629372688</v>
          </cell>
          <cell r="AL667">
            <v>488219244</v>
          </cell>
          <cell r="AM667" t="str">
            <v>488</v>
          </cell>
          <cell r="AN667" t="str">
            <v>219</v>
          </cell>
          <cell r="AO667" t="str">
            <v>244</v>
          </cell>
          <cell r="AP667">
            <v>1</v>
          </cell>
          <cell r="AQ667">
            <v>168</v>
          </cell>
          <cell r="AR667">
            <v>1878023.629372688</v>
          </cell>
          <cell r="AS667">
            <v>11179</v>
          </cell>
          <cell r="AT667">
            <v>0</v>
          </cell>
          <cell r="AU667">
            <v>11179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110</v>
          </cell>
          <cell r="V668">
            <v>1.054</v>
          </cell>
          <cell r="W668">
            <v>4</v>
          </cell>
          <cell r="Y668">
            <v>55889.310457500011</v>
          </cell>
          <cell r="Z668">
            <v>80425.902140000006</v>
          </cell>
          <cell r="AA668">
            <v>479590.31969586777</v>
          </cell>
          <cell r="AB668">
            <v>114270.96860250003</v>
          </cell>
          <cell r="AC668">
            <v>18511.742283868407</v>
          </cell>
          <cell r="AD668">
            <v>58719.510000000009</v>
          </cell>
          <cell r="AE668">
            <v>33114.751180000007</v>
          </cell>
          <cell r="AF668">
            <v>27598.157340000002</v>
          </cell>
          <cell r="AG668">
            <v>127996.23918321043</v>
          </cell>
          <cell r="AH668">
            <v>126300.70514988009</v>
          </cell>
          <cell r="AI668">
            <v>0</v>
          </cell>
          <cell r="AJ668">
            <v>1122417.6060328267</v>
          </cell>
          <cell r="AL668">
            <v>488219251</v>
          </cell>
          <cell r="AM668" t="str">
            <v>488</v>
          </cell>
          <cell r="AN668" t="str">
            <v>219</v>
          </cell>
          <cell r="AO668" t="str">
            <v>251</v>
          </cell>
          <cell r="AP668">
            <v>1</v>
          </cell>
          <cell r="AQ668">
            <v>110</v>
          </cell>
          <cell r="AR668">
            <v>1122417.6060328267</v>
          </cell>
          <cell r="AS668">
            <v>10204</v>
          </cell>
          <cell r="AT668">
            <v>0</v>
          </cell>
          <cell r="AU668">
            <v>10204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23</v>
          </cell>
          <cell r="V669">
            <v>1.054</v>
          </cell>
          <cell r="W669">
            <v>1</v>
          </cell>
          <cell r="Y669">
            <v>11527.807350749999</v>
          </cell>
          <cell r="Z669">
            <v>16539.589339999999</v>
          </cell>
          <cell r="AA669">
            <v>92170.686984749991</v>
          </cell>
          <cell r="AB669">
            <v>22653.846897250001</v>
          </cell>
          <cell r="AC669">
            <v>3478.0483557500002</v>
          </cell>
          <cell r="AD669">
            <v>13443.632000000001</v>
          </cell>
          <cell r="AE669">
            <v>7361.1992399999999</v>
          </cell>
          <cell r="AF669">
            <v>7478.5515999999998</v>
          </cell>
          <cell r="AG669">
            <v>24406.906468500001</v>
          </cell>
          <cell r="AH669">
            <v>24402.653375000002</v>
          </cell>
          <cell r="AI669">
            <v>0</v>
          </cell>
          <cell r="AJ669">
            <v>223462.92161200001</v>
          </cell>
          <cell r="AL669">
            <v>488219264</v>
          </cell>
          <cell r="AM669" t="str">
            <v>488</v>
          </cell>
          <cell r="AN669" t="str">
            <v>219</v>
          </cell>
          <cell r="AO669" t="str">
            <v>264</v>
          </cell>
          <cell r="AP669">
            <v>1</v>
          </cell>
          <cell r="AQ669">
            <v>23</v>
          </cell>
          <cell r="AR669">
            <v>223462.92161200001</v>
          </cell>
          <cell r="AS669">
            <v>9716</v>
          </cell>
          <cell r="AT669">
            <v>0</v>
          </cell>
          <cell r="AU669">
            <v>9716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</v>
          </cell>
          <cell r="V670">
            <v>1.054</v>
          </cell>
          <cell r="W670">
            <v>10</v>
          </cell>
          <cell r="Y670">
            <v>501.20901524999999</v>
          </cell>
          <cell r="Z670">
            <v>719.11257999999998</v>
          </cell>
          <cell r="AA670">
            <v>6513.3953415851465</v>
          </cell>
          <cell r="AB670">
            <v>926.2695607500001</v>
          </cell>
          <cell r="AC670">
            <v>241.74994584833709</v>
          </cell>
          <cell r="AD670">
            <v>466.38400000000001</v>
          </cell>
          <cell r="AE670">
            <v>319.38308000000001</v>
          </cell>
          <cell r="AF670">
            <v>233.87206</v>
          </cell>
          <cell r="AG670">
            <v>1611.1155730900225</v>
          </cell>
          <cell r="AH670">
            <v>1424.4392249936891</v>
          </cell>
          <cell r="AI670">
            <v>0</v>
          </cell>
          <cell r="AJ670">
            <v>12956.930381517195</v>
          </cell>
          <cell r="AL670">
            <v>488219285</v>
          </cell>
          <cell r="AM670" t="str">
            <v>488</v>
          </cell>
          <cell r="AN670" t="str">
            <v>219</v>
          </cell>
          <cell r="AO670" t="str">
            <v>285</v>
          </cell>
          <cell r="AP670">
            <v>1</v>
          </cell>
          <cell r="AQ670">
            <v>1</v>
          </cell>
          <cell r="AR670">
            <v>12956.930381517195</v>
          </cell>
          <cell r="AS670">
            <v>12957</v>
          </cell>
          <cell r="AT670">
            <v>0</v>
          </cell>
          <cell r="AU670">
            <v>12957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230</v>
          </cell>
          <cell r="V671">
            <v>1.054</v>
          </cell>
          <cell r="W671">
            <v>4</v>
          </cell>
          <cell r="Y671">
            <v>117448.31220750003</v>
          </cell>
          <cell r="Z671">
            <v>169193.73998000004</v>
          </cell>
          <cell r="AA671">
            <v>1017861.022269241</v>
          </cell>
          <cell r="AB671">
            <v>238817.51627250001</v>
          </cell>
          <cell r="AC671">
            <v>39119.429917031826</v>
          </cell>
          <cell r="AD671">
            <v>124512.83</v>
          </cell>
          <cell r="AE671">
            <v>70243.534880000007</v>
          </cell>
          <cell r="AF671">
            <v>58873.404480000005</v>
          </cell>
          <cell r="AG671">
            <v>270126.96376219095</v>
          </cell>
          <cell r="AH671">
            <v>265717.73334974126</v>
          </cell>
          <cell r="AI671">
            <v>0</v>
          </cell>
          <cell r="AJ671">
            <v>2371914.4871182055</v>
          </cell>
          <cell r="AL671">
            <v>488219336</v>
          </cell>
          <cell r="AM671" t="str">
            <v>488</v>
          </cell>
          <cell r="AN671" t="str">
            <v>219</v>
          </cell>
          <cell r="AO671" t="str">
            <v>336</v>
          </cell>
          <cell r="AP671">
            <v>1</v>
          </cell>
          <cell r="AQ671">
            <v>230</v>
          </cell>
          <cell r="AR671">
            <v>2371914.4871182055</v>
          </cell>
          <cell r="AS671">
            <v>10313</v>
          </cell>
          <cell r="AT671">
            <v>0</v>
          </cell>
          <cell r="AU671">
            <v>10313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1</v>
          </cell>
          <cell r="V672">
            <v>1.054</v>
          </cell>
          <cell r="W672">
            <v>1</v>
          </cell>
          <cell r="Y672">
            <v>501.20901524999999</v>
          </cell>
          <cell r="Z672">
            <v>719.11257999999998</v>
          </cell>
          <cell r="AA672">
            <v>3241.71125325</v>
          </cell>
          <cell r="AB672">
            <v>926.2695607500001</v>
          </cell>
          <cell r="AC672">
            <v>157.86061025000001</v>
          </cell>
          <cell r="AD672">
            <v>466.38400000000001</v>
          </cell>
          <cell r="AE672">
            <v>319.38308000000001</v>
          </cell>
          <cell r="AF672">
            <v>233.87206</v>
          </cell>
          <cell r="AG672">
            <v>1107.7795595</v>
          </cell>
          <cell r="AH672">
            <v>1106.073625</v>
          </cell>
          <cell r="AI672">
            <v>0</v>
          </cell>
          <cell r="AJ672">
            <v>8779.6553439999989</v>
          </cell>
          <cell r="AL672">
            <v>488219625</v>
          </cell>
          <cell r="AM672" t="str">
            <v>488</v>
          </cell>
          <cell r="AN672" t="str">
            <v>219</v>
          </cell>
          <cell r="AO672" t="str">
            <v>625</v>
          </cell>
          <cell r="AP672">
            <v>1</v>
          </cell>
          <cell r="AQ672">
            <v>1</v>
          </cell>
          <cell r="AR672">
            <v>8779.6553439999989</v>
          </cell>
          <cell r="AS672">
            <v>8780</v>
          </cell>
          <cell r="AT672">
            <v>0</v>
          </cell>
          <cell r="AU672">
            <v>8780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</v>
          </cell>
          <cell r="V673">
            <v>1.054</v>
          </cell>
          <cell r="W673">
            <v>1</v>
          </cell>
          <cell r="Y673">
            <v>2004.836061</v>
          </cell>
          <cell r="Z673">
            <v>2876.4503199999999</v>
          </cell>
          <cell r="AA673">
            <v>15697.780093000001</v>
          </cell>
          <cell r="AB673">
            <v>3501.1503230000003</v>
          </cell>
          <cell r="AC673">
            <v>622.84180100000003</v>
          </cell>
          <cell r="AD673">
            <v>2408.8959999999997</v>
          </cell>
          <cell r="AE673">
            <v>1439.4899600000001</v>
          </cell>
          <cell r="AF673">
            <v>1546.3234</v>
          </cell>
          <cell r="AG673">
            <v>4370.7872779999998</v>
          </cell>
          <cell r="AH673">
            <v>4249.3544999999995</v>
          </cell>
          <cell r="AI673">
            <v>0</v>
          </cell>
          <cell r="AJ673">
            <v>38717.909736000001</v>
          </cell>
          <cell r="AL673">
            <v>488219760</v>
          </cell>
          <cell r="AM673" t="str">
            <v>488</v>
          </cell>
          <cell r="AN673" t="str">
            <v>219</v>
          </cell>
          <cell r="AO673" t="str">
            <v>760</v>
          </cell>
          <cell r="AP673">
            <v>1</v>
          </cell>
          <cell r="AQ673">
            <v>4</v>
          </cell>
          <cell r="AR673">
            <v>38717.909736000001</v>
          </cell>
          <cell r="AS673">
            <v>9679</v>
          </cell>
          <cell r="AT673">
            <v>0</v>
          </cell>
          <cell r="AU673">
            <v>9679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46</v>
          </cell>
          <cell r="V674">
            <v>1.054</v>
          </cell>
          <cell r="W674">
            <v>8</v>
          </cell>
          <cell r="Y674">
            <v>23609.6498015</v>
          </cell>
          <cell r="Z674">
            <v>34048.721659999996</v>
          </cell>
          <cell r="AA674">
            <v>238485.20935953266</v>
          </cell>
          <cell r="AB674">
            <v>46517.127174500012</v>
          </cell>
          <cell r="AC674">
            <v>8764.7345722700666</v>
          </cell>
          <cell r="AD674">
            <v>25642.554000000004</v>
          </cell>
          <cell r="AE674">
            <v>14729.934580000001</v>
          </cell>
          <cell r="AF674">
            <v>12995.935940000003</v>
          </cell>
          <cell r="AG674">
            <v>59719.067361620408</v>
          </cell>
          <cell r="AH674">
            <v>56510.837549886412</v>
          </cell>
          <cell r="AI674">
            <v>0</v>
          </cell>
          <cell r="AJ674">
            <v>521023.7719993096</v>
          </cell>
          <cell r="AL674">
            <v>488219780</v>
          </cell>
          <cell r="AM674" t="str">
            <v>488</v>
          </cell>
          <cell r="AN674" t="str">
            <v>219</v>
          </cell>
          <cell r="AO674" t="str">
            <v>780</v>
          </cell>
          <cell r="AP674">
            <v>1</v>
          </cell>
          <cell r="AQ674">
            <v>46</v>
          </cell>
          <cell r="AR674">
            <v>521023.7719993096</v>
          </cell>
          <cell r="AS674">
            <v>11327</v>
          </cell>
          <cell r="AT674">
            <v>0</v>
          </cell>
          <cell r="AU674">
            <v>11327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163</v>
          </cell>
          <cell r="V675">
            <v>1</v>
          </cell>
          <cell r="W675">
            <v>4</v>
          </cell>
          <cell r="Y675">
            <v>77649.671124999993</v>
          </cell>
          <cell r="Z675">
            <v>111451.89</v>
          </cell>
          <cell r="AA675">
            <v>813361.88852290798</v>
          </cell>
          <cell r="AB675">
            <v>127719.880875</v>
          </cell>
          <cell r="AC675">
            <v>26359.946224946354</v>
          </cell>
          <cell r="AD675">
            <v>120477.192</v>
          </cell>
          <cell r="AE675">
            <v>62019.210000000006</v>
          </cell>
          <cell r="AF675">
            <v>83435.14</v>
          </cell>
          <cell r="AG675">
            <v>182323.97834967816</v>
          </cell>
          <cell r="AH675">
            <v>176584.10127478541</v>
          </cell>
          <cell r="AI675">
            <v>0</v>
          </cell>
          <cell r="AJ675">
            <v>1781382.8983723177</v>
          </cell>
          <cell r="AL675">
            <v>489020020</v>
          </cell>
          <cell r="AM675" t="str">
            <v>489</v>
          </cell>
          <cell r="AN675" t="str">
            <v>020</v>
          </cell>
          <cell r="AO675" t="str">
            <v>020</v>
          </cell>
          <cell r="AP675">
            <v>1</v>
          </cell>
          <cell r="AQ675">
            <v>163</v>
          </cell>
          <cell r="AR675">
            <v>1781382.8983723177</v>
          </cell>
          <cell r="AS675">
            <v>10929</v>
          </cell>
          <cell r="AT675">
            <v>0</v>
          </cell>
          <cell r="AU675">
            <v>10929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110</v>
          </cell>
          <cell r="V676">
            <v>1</v>
          </cell>
          <cell r="W676">
            <v>4</v>
          </cell>
          <cell r="Y676">
            <v>52308.341249999998</v>
          </cell>
          <cell r="Z676">
            <v>75049.7</v>
          </cell>
          <cell r="AA676">
            <v>539162.40324876935</v>
          </cell>
          <cell r="AB676">
            <v>86028.098750000005</v>
          </cell>
          <cell r="AC676">
            <v>17522.044249968443</v>
          </cell>
          <cell r="AD676">
            <v>81187.040000000008</v>
          </cell>
          <cell r="AE676">
            <v>41783.5</v>
          </cell>
          <cell r="AF676">
            <v>56282.600000000006</v>
          </cell>
          <cell r="AG676">
            <v>121439.43549981069</v>
          </cell>
          <cell r="AH676">
            <v>118029.71074987378</v>
          </cell>
          <cell r="AI676">
            <v>0</v>
          </cell>
          <cell r="AJ676">
            <v>1188792.8737484221</v>
          </cell>
          <cell r="AL676">
            <v>489020036</v>
          </cell>
          <cell r="AM676" t="str">
            <v>489</v>
          </cell>
          <cell r="AN676" t="str">
            <v>020</v>
          </cell>
          <cell r="AO676" t="str">
            <v>036</v>
          </cell>
          <cell r="AP676">
            <v>1</v>
          </cell>
          <cell r="AQ676">
            <v>110</v>
          </cell>
          <cell r="AR676">
            <v>1188792.8737484221</v>
          </cell>
          <cell r="AS676">
            <v>10807</v>
          </cell>
          <cell r="AT676">
            <v>0</v>
          </cell>
          <cell r="AU676">
            <v>10807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12</v>
          </cell>
          <cell r="V677">
            <v>1</v>
          </cell>
          <cell r="W677">
            <v>2</v>
          </cell>
          <cell r="Y677">
            <v>5706.3644999999997</v>
          </cell>
          <cell r="Z677">
            <v>8187.24</v>
          </cell>
          <cell r="AA677">
            <v>55308.113099938462</v>
          </cell>
          <cell r="AB677">
            <v>9384.8834999999999</v>
          </cell>
          <cell r="AC677">
            <v>1821.5058999984221</v>
          </cell>
          <cell r="AD677">
            <v>8856.768</v>
          </cell>
          <cell r="AE677">
            <v>4558.2000000000007</v>
          </cell>
          <cell r="AF677">
            <v>6139.92</v>
          </cell>
          <cell r="AG677">
            <v>12707.999399990535</v>
          </cell>
          <cell r="AH677">
            <v>12516.009099993689</v>
          </cell>
          <cell r="AI677">
            <v>0</v>
          </cell>
          <cell r="AJ677">
            <v>125187.00349992111</v>
          </cell>
          <cell r="AL677">
            <v>489020052</v>
          </cell>
          <cell r="AM677" t="str">
            <v>489</v>
          </cell>
          <cell r="AN677" t="str">
            <v>020</v>
          </cell>
          <cell r="AO677" t="str">
            <v>052</v>
          </cell>
          <cell r="AP677">
            <v>1</v>
          </cell>
          <cell r="AQ677">
            <v>12</v>
          </cell>
          <cell r="AR677">
            <v>125187.00349992111</v>
          </cell>
          <cell r="AS677">
            <v>10432</v>
          </cell>
          <cell r="AT677">
            <v>0</v>
          </cell>
          <cell r="AU677">
            <v>10432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67</v>
          </cell>
          <cell r="V678">
            <v>1</v>
          </cell>
          <cell r="W678">
            <v>6</v>
          </cell>
          <cell r="Y678">
            <v>31860.535124999999</v>
          </cell>
          <cell r="Z678">
            <v>45712.09</v>
          </cell>
          <cell r="AA678">
            <v>346492.9669238925</v>
          </cell>
          <cell r="AB678">
            <v>52398.932874999999</v>
          </cell>
          <cell r="AC678">
            <v>11136.4678249716</v>
          </cell>
          <cell r="AD678">
            <v>49450.288</v>
          </cell>
          <cell r="AE678">
            <v>25449.95</v>
          </cell>
          <cell r="AF678">
            <v>34281.22</v>
          </cell>
          <cell r="AG678">
            <v>76751.355949829609</v>
          </cell>
          <cell r="AH678">
            <v>73746.623674886418</v>
          </cell>
          <cell r="AI678">
            <v>0</v>
          </cell>
          <cell r="AJ678">
            <v>747280.43037358008</v>
          </cell>
          <cell r="AL678">
            <v>489020096</v>
          </cell>
          <cell r="AM678" t="str">
            <v>489</v>
          </cell>
          <cell r="AN678" t="str">
            <v>020</v>
          </cell>
          <cell r="AO678" t="str">
            <v>096</v>
          </cell>
          <cell r="AP678">
            <v>1</v>
          </cell>
          <cell r="AQ678">
            <v>67</v>
          </cell>
          <cell r="AR678">
            <v>747280.43037358008</v>
          </cell>
          <cell r="AS678">
            <v>11153</v>
          </cell>
          <cell r="AT678">
            <v>0</v>
          </cell>
          <cell r="AU678">
            <v>11153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50</v>
          </cell>
          <cell r="V679">
            <v>1</v>
          </cell>
          <cell r="W679">
            <v>3</v>
          </cell>
          <cell r="Y679">
            <v>23776.518749999999</v>
          </cell>
          <cell r="Z679">
            <v>34113.5</v>
          </cell>
          <cell r="AA679">
            <v>238756.52094956927</v>
          </cell>
          <cell r="AB679">
            <v>39103.681250000001</v>
          </cell>
          <cell r="AC679">
            <v>7802.5835499889563</v>
          </cell>
          <cell r="AD679">
            <v>36903.199999999997</v>
          </cell>
          <cell r="AE679">
            <v>18992.5</v>
          </cell>
          <cell r="AF679">
            <v>25583</v>
          </cell>
          <cell r="AG679">
            <v>54227.85129993374</v>
          </cell>
          <cell r="AH679">
            <v>53001.940449955822</v>
          </cell>
          <cell r="AI679">
            <v>0</v>
          </cell>
          <cell r="AJ679">
            <v>532261.29624944786</v>
          </cell>
          <cell r="AL679">
            <v>489020172</v>
          </cell>
          <cell r="AM679" t="str">
            <v>489</v>
          </cell>
          <cell r="AN679" t="str">
            <v>020</v>
          </cell>
          <cell r="AO679" t="str">
            <v>172</v>
          </cell>
          <cell r="AP679">
            <v>1</v>
          </cell>
          <cell r="AQ679">
            <v>50</v>
          </cell>
          <cell r="AR679">
            <v>532261.29624944786</v>
          </cell>
          <cell r="AS679">
            <v>10645</v>
          </cell>
          <cell r="AT679">
            <v>0</v>
          </cell>
          <cell r="AU679">
            <v>10645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76</v>
          </cell>
          <cell r="V680">
            <v>1</v>
          </cell>
          <cell r="W680">
            <v>3</v>
          </cell>
          <cell r="Y680">
            <v>36140.308499999999</v>
          </cell>
          <cell r="Z680">
            <v>51852.52</v>
          </cell>
          <cell r="AA680">
            <v>361063.08649938472</v>
          </cell>
          <cell r="AB680">
            <v>59437.595499999996</v>
          </cell>
          <cell r="AC680">
            <v>11812.572499984222</v>
          </cell>
          <cell r="AD680">
            <v>56092.864000000001</v>
          </cell>
          <cell r="AE680">
            <v>28868.600000000002</v>
          </cell>
          <cell r="AF680">
            <v>38886.160000000003</v>
          </cell>
          <cell r="AG680">
            <v>82142.206999905335</v>
          </cell>
          <cell r="AH680">
            <v>80373.5314999369</v>
          </cell>
          <cell r="AI680">
            <v>0</v>
          </cell>
          <cell r="AJ680">
            <v>806669.4454992112</v>
          </cell>
          <cell r="AL680">
            <v>489020239</v>
          </cell>
          <cell r="AM680" t="str">
            <v>489</v>
          </cell>
          <cell r="AN680" t="str">
            <v>020</v>
          </cell>
          <cell r="AO680" t="str">
            <v>239</v>
          </cell>
          <cell r="AP680">
            <v>1</v>
          </cell>
          <cell r="AQ680">
            <v>76</v>
          </cell>
          <cell r="AR680">
            <v>806669.4454992112</v>
          </cell>
          <cell r="AS680">
            <v>10614</v>
          </cell>
          <cell r="AT680">
            <v>0</v>
          </cell>
          <cell r="AU680">
            <v>10614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3</v>
          </cell>
          <cell r="V681">
            <v>1</v>
          </cell>
          <cell r="W681">
            <v>10</v>
          </cell>
          <cell r="Y681">
            <v>1426.5911249999999</v>
          </cell>
          <cell r="Z681">
            <v>2046.81</v>
          </cell>
          <cell r="AA681">
            <v>19321.541324876936</v>
          </cell>
          <cell r="AB681">
            <v>2346.220875</v>
          </cell>
          <cell r="AC681">
            <v>596.26142499684454</v>
          </cell>
          <cell r="AD681">
            <v>2214.192</v>
          </cell>
          <cell r="AE681">
            <v>1139.5500000000002</v>
          </cell>
          <cell r="AF681">
            <v>1534.98</v>
          </cell>
          <cell r="AG681">
            <v>4022.3095499810674</v>
          </cell>
          <cell r="AH681">
            <v>3692.5420749873783</v>
          </cell>
          <cell r="AI681">
            <v>0</v>
          </cell>
          <cell r="AJ681">
            <v>38340.998374842224</v>
          </cell>
          <cell r="AL681">
            <v>489020242</v>
          </cell>
          <cell r="AM681" t="str">
            <v>489</v>
          </cell>
          <cell r="AN681" t="str">
            <v>020</v>
          </cell>
          <cell r="AO681" t="str">
            <v>242</v>
          </cell>
          <cell r="AP681">
            <v>1</v>
          </cell>
          <cell r="AQ681">
            <v>3</v>
          </cell>
          <cell r="AR681">
            <v>38340.998374842224</v>
          </cell>
          <cell r="AS681">
            <v>12780</v>
          </cell>
          <cell r="AT681">
            <v>0</v>
          </cell>
          <cell r="AU681">
            <v>12780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184</v>
          </cell>
          <cell r="V682">
            <v>1</v>
          </cell>
          <cell r="W682">
            <v>3</v>
          </cell>
          <cell r="Y682">
            <v>87497.588999999993</v>
          </cell>
          <cell r="Z682">
            <v>125537.68</v>
          </cell>
          <cell r="AA682">
            <v>879316.55659840023</v>
          </cell>
          <cell r="AB682">
            <v>143901.54700000002</v>
          </cell>
          <cell r="AC682">
            <v>28731.265399958978</v>
          </cell>
          <cell r="AD682">
            <v>135803.77600000001</v>
          </cell>
          <cell r="AE682">
            <v>69892.400000000009</v>
          </cell>
          <cell r="AF682">
            <v>94145.44</v>
          </cell>
          <cell r="AG682">
            <v>199665.0403997539</v>
          </cell>
          <cell r="AH682">
            <v>195118.17259983593</v>
          </cell>
          <cell r="AI682">
            <v>0</v>
          </cell>
          <cell r="AJ682">
            <v>1959609.4669979489</v>
          </cell>
          <cell r="AL682">
            <v>489020261</v>
          </cell>
          <cell r="AM682" t="str">
            <v>489</v>
          </cell>
          <cell r="AN682" t="str">
            <v>020</v>
          </cell>
          <cell r="AO682" t="str">
            <v>261</v>
          </cell>
          <cell r="AP682">
            <v>1</v>
          </cell>
          <cell r="AQ682">
            <v>184</v>
          </cell>
          <cell r="AR682">
            <v>1959609.4669979489</v>
          </cell>
          <cell r="AS682">
            <v>10650</v>
          </cell>
          <cell r="AT682">
            <v>0</v>
          </cell>
          <cell r="AU682">
            <v>10650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1</v>
          </cell>
          <cell r="V683">
            <v>1</v>
          </cell>
          <cell r="W683">
            <v>1</v>
          </cell>
          <cell r="Y683">
            <v>475.53037499999999</v>
          </cell>
          <cell r="Z683">
            <v>682.27</v>
          </cell>
          <cell r="AA683">
            <v>4371.1373750000002</v>
          </cell>
          <cell r="AB683">
            <v>782.07362499999999</v>
          </cell>
          <cell r="AC683">
            <v>145.69287499999999</v>
          </cell>
          <cell r="AD683">
            <v>738.06399999999996</v>
          </cell>
          <cell r="AE683">
            <v>379.85</v>
          </cell>
          <cell r="AF683">
            <v>511.66</v>
          </cell>
          <cell r="AG683">
            <v>1022.40425</v>
          </cell>
          <cell r="AH683">
            <v>1018.603625</v>
          </cell>
          <cell r="AI683">
            <v>0</v>
          </cell>
          <cell r="AJ683">
            <v>10127.286125000001</v>
          </cell>
          <cell r="AL683">
            <v>489020264</v>
          </cell>
          <cell r="AM683" t="str">
            <v>489</v>
          </cell>
          <cell r="AN683" t="str">
            <v>020</v>
          </cell>
          <cell r="AO683" t="str">
            <v>264</v>
          </cell>
          <cell r="AP683">
            <v>1</v>
          </cell>
          <cell r="AQ683">
            <v>1</v>
          </cell>
          <cell r="AR683">
            <v>10127.286125000001</v>
          </cell>
          <cell r="AS683">
            <v>10127</v>
          </cell>
          <cell r="AT683">
            <v>0</v>
          </cell>
          <cell r="AU683">
            <v>10127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2</v>
          </cell>
          <cell r="V684">
            <v>1</v>
          </cell>
          <cell r="W684">
            <v>1</v>
          </cell>
          <cell r="Y684">
            <v>951.06074999999998</v>
          </cell>
          <cell r="Z684">
            <v>1364.54</v>
          </cell>
          <cell r="AA684">
            <v>8742.2747500000005</v>
          </cell>
          <cell r="AB684">
            <v>1564.14725</v>
          </cell>
          <cell r="AC684">
            <v>291.38574999999997</v>
          </cell>
          <cell r="AD684">
            <v>1476.1279999999999</v>
          </cell>
          <cell r="AE684">
            <v>759.7</v>
          </cell>
          <cell r="AF684">
            <v>1023.32</v>
          </cell>
          <cell r="AG684">
            <v>2044.8085000000001</v>
          </cell>
          <cell r="AH684">
            <v>2037.2072499999999</v>
          </cell>
          <cell r="AI684">
            <v>0</v>
          </cell>
          <cell r="AJ684">
            <v>20254.572250000001</v>
          </cell>
          <cell r="AL684">
            <v>489020300</v>
          </cell>
          <cell r="AM684" t="str">
            <v>489</v>
          </cell>
          <cell r="AN684" t="str">
            <v>020</v>
          </cell>
          <cell r="AO684" t="str">
            <v>300</v>
          </cell>
          <cell r="AP684">
            <v>1</v>
          </cell>
          <cell r="AQ684">
            <v>2</v>
          </cell>
          <cell r="AR684">
            <v>20254.572250000001</v>
          </cell>
          <cell r="AS684">
            <v>10127</v>
          </cell>
          <cell r="AT684">
            <v>0</v>
          </cell>
          <cell r="AU684">
            <v>10127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26</v>
          </cell>
          <cell r="V685">
            <v>1</v>
          </cell>
          <cell r="W685">
            <v>2</v>
          </cell>
          <cell r="Y685">
            <v>12363.78975</v>
          </cell>
          <cell r="Z685">
            <v>17739.02</v>
          </cell>
          <cell r="AA685">
            <v>122212.96554981542</v>
          </cell>
          <cell r="AB685">
            <v>20333.914250000002</v>
          </cell>
          <cell r="AC685">
            <v>4007.5889499952673</v>
          </cell>
          <cell r="AD685">
            <v>19189.664000000001</v>
          </cell>
          <cell r="AE685">
            <v>9876.1</v>
          </cell>
          <cell r="AF685">
            <v>13303.16</v>
          </cell>
          <cell r="AG685">
            <v>27899.955699971604</v>
          </cell>
          <cell r="AH685">
            <v>27361.991049981068</v>
          </cell>
          <cell r="AI685">
            <v>0</v>
          </cell>
          <cell r="AJ685">
            <v>274288.14924976334</v>
          </cell>
          <cell r="AL685">
            <v>489020310</v>
          </cell>
          <cell r="AM685" t="str">
            <v>489</v>
          </cell>
          <cell r="AN685" t="str">
            <v>020</v>
          </cell>
          <cell r="AO685" t="str">
            <v>310</v>
          </cell>
          <cell r="AP685">
            <v>1</v>
          </cell>
          <cell r="AQ685">
            <v>26</v>
          </cell>
          <cell r="AR685">
            <v>274288.14924976334</v>
          </cell>
          <cell r="AS685">
            <v>10550</v>
          </cell>
          <cell r="AT685">
            <v>0</v>
          </cell>
          <cell r="AU685">
            <v>10550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74</v>
          </cell>
          <cell r="V686">
            <v>1</v>
          </cell>
          <cell r="W686">
            <v>5</v>
          </cell>
          <cell r="Y686">
            <v>35189.247749999995</v>
          </cell>
          <cell r="Z686">
            <v>50487.979999999996</v>
          </cell>
          <cell r="AA686">
            <v>370633.19934901549</v>
          </cell>
          <cell r="AB686">
            <v>57873.448250000001</v>
          </cell>
          <cell r="AC686">
            <v>11990.735149974755</v>
          </cell>
          <cell r="AD686">
            <v>54616.736000000004</v>
          </cell>
          <cell r="AE686">
            <v>28108.9</v>
          </cell>
          <cell r="AF686">
            <v>37862.840000000004</v>
          </cell>
          <cell r="AG686">
            <v>82914.688899848537</v>
          </cell>
          <cell r="AH686">
            <v>80214.517849899014</v>
          </cell>
          <cell r="AI686">
            <v>0</v>
          </cell>
          <cell r="AJ686">
            <v>809892.2932487377</v>
          </cell>
          <cell r="AL686">
            <v>489020645</v>
          </cell>
          <cell r="AM686" t="str">
            <v>489</v>
          </cell>
          <cell r="AN686" t="str">
            <v>020</v>
          </cell>
          <cell r="AO686" t="str">
            <v>645</v>
          </cell>
          <cell r="AP686">
            <v>1</v>
          </cell>
          <cell r="AQ686">
            <v>74</v>
          </cell>
          <cell r="AR686">
            <v>809892.2932487377</v>
          </cell>
          <cell r="AS686">
            <v>10944</v>
          </cell>
          <cell r="AT686">
            <v>0</v>
          </cell>
          <cell r="AU686">
            <v>10944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16</v>
          </cell>
          <cell r="V687">
            <v>1</v>
          </cell>
          <cell r="W687">
            <v>5</v>
          </cell>
          <cell r="Y687">
            <v>7608.4859999999999</v>
          </cell>
          <cell r="Z687">
            <v>10916.32</v>
          </cell>
          <cell r="AA687">
            <v>81730.456399753879</v>
          </cell>
          <cell r="AB687">
            <v>12513.178</v>
          </cell>
          <cell r="AC687">
            <v>2633.4515999936889</v>
          </cell>
          <cell r="AD687">
            <v>11809.023999999999</v>
          </cell>
          <cell r="AE687">
            <v>6077.6</v>
          </cell>
          <cell r="AF687">
            <v>8186.56</v>
          </cell>
          <cell r="AG687">
            <v>18172.661599962135</v>
          </cell>
          <cell r="AH687">
            <v>17507.120399974756</v>
          </cell>
          <cell r="AI687">
            <v>0</v>
          </cell>
          <cell r="AJ687">
            <v>177154.85799968443</v>
          </cell>
          <cell r="AL687">
            <v>489020660</v>
          </cell>
          <cell r="AM687" t="str">
            <v>489</v>
          </cell>
          <cell r="AN687" t="str">
            <v>020</v>
          </cell>
          <cell r="AO687" t="str">
            <v>660</v>
          </cell>
          <cell r="AP687">
            <v>1</v>
          </cell>
          <cell r="AQ687">
            <v>16</v>
          </cell>
          <cell r="AR687">
            <v>177154.85799968443</v>
          </cell>
          <cell r="AS687">
            <v>11072</v>
          </cell>
          <cell r="AT687">
            <v>0</v>
          </cell>
          <cell r="AU687">
            <v>11072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32</v>
          </cell>
          <cell r="V688">
            <v>1</v>
          </cell>
          <cell r="W688">
            <v>3</v>
          </cell>
          <cell r="Y688">
            <v>15216.972</v>
          </cell>
          <cell r="Z688">
            <v>21832.639999999999</v>
          </cell>
          <cell r="AA688">
            <v>151419.05439975389</v>
          </cell>
          <cell r="AB688">
            <v>25026.356</v>
          </cell>
          <cell r="AC688">
            <v>4958.137599993689</v>
          </cell>
          <cell r="AD688">
            <v>23618.047999999999</v>
          </cell>
          <cell r="AE688">
            <v>12155.2</v>
          </cell>
          <cell r="AF688">
            <v>16373.12</v>
          </cell>
          <cell r="AG688">
            <v>34492.729599962135</v>
          </cell>
          <cell r="AH688">
            <v>33779.178399974757</v>
          </cell>
          <cell r="AI688">
            <v>0</v>
          </cell>
          <cell r="AJ688">
            <v>338871.4359996845</v>
          </cell>
          <cell r="AL688">
            <v>489020712</v>
          </cell>
          <cell r="AM688" t="str">
            <v>489</v>
          </cell>
          <cell r="AN688" t="str">
            <v>020</v>
          </cell>
          <cell r="AO688" t="str">
            <v>712</v>
          </cell>
          <cell r="AP688">
            <v>1</v>
          </cell>
          <cell r="AQ688">
            <v>32</v>
          </cell>
          <cell r="AR688">
            <v>338871.4359996845</v>
          </cell>
          <cell r="AS688">
            <v>10590</v>
          </cell>
          <cell r="AT688">
            <v>0</v>
          </cell>
          <cell r="AU688">
            <v>10590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</v>
          </cell>
          <cell r="V689">
            <v>1</v>
          </cell>
          <cell r="W689">
            <v>10</v>
          </cell>
          <cell r="Y689">
            <v>475.53037499999999</v>
          </cell>
          <cell r="Z689">
            <v>682.27</v>
          </cell>
          <cell r="AA689">
            <v>6179.6919749384688</v>
          </cell>
          <cell r="AB689">
            <v>878.813625</v>
          </cell>
          <cell r="AC689">
            <v>229.36427499842227</v>
          </cell>
          <cell r="AD689">
            <v>466.38400000000001</v>
          </cell>
          <cell r="AE689">
            <v>303.02</v>
          </cell>
          <cell r="AF689">
            <v>221.89</v>
          </cell>
          <cell r="AG689">
            <v>1528.5726499905336</v>
          </cell>
          <cell r="AH689">
            <v>1424.4392249936891</v>
          </cell>
          <cell r="AI689">
            <v>0</v>
          </cell>
          <cell r="AJ689">
            <v>12389.976124921115</v>
          </cell>
          <cell r="AL689">
            <v>491095072</v>
          </cell>
          <cell r="AM689" t="str">
            <v>491</v>
          </cell>
          <cell r="AN689" t="str">
            <v>095</v>
          </cell>
          <cell r="AO689" t="str">
            <v>072</v>
          </cell>
          <cell r="AP689">
            <v>1</v>
          </cell>
          <cell r="AQ689">
            <v>1</v>
          </cell>
          <cell r="AR689">
            <v>12389.976124921115</v>
          </cell>
          <cell r="AS689">
            <v>12390</v>
          </cell>
          <cell r="AT689">
            <v>0</v>
          </cell>
          <cell r="AU689">
            <v>12390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1197</v>
          </cell>
          <cell r="V690">
            <v>1</v>
          </cell>
          <cell r="W690">
            <v>9</v>
          </cell>
          <cell r="Y690">
            <v>578782.85887499992</v>
          </cell>
          <cell r="Z690">
            <v>833429.52</v>
          </cell>
          <cell r="AA690">
            <v>6169316.6002384517</v>
          </cell>
          <cell r="AB690">
            <v>1189277.619125</v>
          </cell>
          <cell r="AC690">
            <v>223259.78297406287</v>
          </cell>
          <cell r="AD690">
            <v>634344.1179999999</v>
          </cell>
          <cell r="AE690">
            <v>339940.08999999997</v>
          </cell>
          <cell r="AF690">
            <v>276637.43</v>
          </cell>
          <cell r="AG690">
            <v>1514221.346844377</v>
          </cell>
          <cell r="AH690">
            <v>1506501.3955212513</v>
          </cell>
          <cell r="AI690">
            <v>0</v>
          </cell>
          <cell r="AJ690">
            <v>13265710.761578143</v>
          </cell>
          <cell r="AL690">
            <v>491095095</v>
          </cell>
          <cell r="AM690" t="str">
            <v>491</v>
          </cell>
          <cell r="AN690" t="str">
            <v>095</v>
          </cell>
          <cell r="AO690" t="str">
            <v>095</v>
          </cell>
          <cell r="AP690">
            <v>1</v>
          </cell>
          <cell r="AQ690">
            <v>1197</v>
          </cell>
          <cell r="AR690">
            <v>13265710.761578143</v>
          </cell>
          <cell r="AS690">
            <v>11082</v>
          </cell>
          <cell r="AT690">
            <v>0</v>
          </cell>
          <cell r="AU690">
            <v>11082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</v>
          </cell>
          <cell r="V691">
            <v>1</v>
          </cell>
          <cell r="W691">
            <v>10</v>
          </cell>
          <cell r="Y691">
            <v>475.53037499999999</v>
          </cell>
          <cell r="Z691">
            <v>682.27</v>
          </cell>
          <cell r="AA691">
            <v>7475.201974938469</v>
          </cell>
          <cell r="AB691">
            <v>782.07362499999999</v>
          </cell>
          <cell r="AC691">
            <v>225.28427499842226</v>
          </cell>
          <cell r="AD691">
            <v>738.06399999999996</v>
          </cell>
          <cell r="AE691">
            <v>379.85</v>
          </cell>
          <cell r="AF691">
            <v>511.66</v>
          </cell>
          <cell r="AG691">
            <v>1499.9526499905337</v>
          </cell>
          <cell r="AH691">
            <v>1336.9692249936891</v>
          </cell>
          <cell r="AI691">
            <v>0</v>
          </cell>
          <cell r="AJ691">
            <v>14106.856124921116</v>
          </cell>
          <cell r="AL691">
            <v>491095218</v>
          </cell>
          <cell r="AM691" t="str">
            <v>491</v>
          </cell>
          <cell r="AN691" t="str">
            <v>095</v>
          </cell>
          <cell r="AO691" t="str">
            <v>218</v>
          </cell>
          <cell r="AP691">
            <v>1</v>
          </cell>
          <cell r="AQ691">
            <v>1</v>
          </cell>
          <cell r="AR691">
            <v>14106.856124921116</v>
          </cell>
          <cell r="AS691">
            <v>14107</v>
          </cell>
          <cell r="AT691">
            <v>0</v>
          </cell>
          <cell r="AU691">
            <v>14107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1</v>
          </cell>
          <cell r="V692">
            <v>1</v>
          </cell>
          <cell r="W692">
            <v>1</v>
          </cell>
          <cell r="Y692">
            <v>563.94037500000002</v>
          </cell>
          <cell r="Z692">
            <v>836.98</v>
          </cell>
          <cell r="AA692">
            <v>4533.9773750000004</v>
          </cell>
          <cell r="AB692">
            <v>1258.313625</v>
          </cell>
          <cell r="AC692">
            <v>183.56287500000002</v>
          </cell>
          <cell r="AD692">
            <v>576.89400000000001</v>
          </cell>
          <cell r="AE692">
            <v>293.95</v>
          </cell>
          <cell r="AF692">
            <v>157.94</v>
          </cell>
          <cell r="AG692">
            <v>1243.15425</v>
          </cell>
          <cell r="AH692">
            <v>1332.9536250000001</v>
          </cell>
          <cell r="AI692">
            <v>0</v>
          </cell>
          <cell r="AJ692">
            <v>10981.666125</v>
          </cell>
          <cell r="AL692">
            <v>491095273</v>
          </cell>
          <cell r="AM692" t="str">
            <v>491</v>
          </cell>
          <cell r="AN692" t="str">
            <v>095</v>
          </cell>
          <cell r="AO692" t="str">
            <v>273</v>
          </cell>
          <cell r="AP692">
            <v>1</v>
          </cell>
          <cell r="AQ692">
            <v>1</v>
          </cell>
          <cell r="AR692">
            <v>10981.666125</v>
          </cell>
          <cell r="AS692">
            <v>10982</v>
          </cell>
          <cell r="AT692">
            <v>0</v>
          </cell>
          <cell r="AU692">
            <v>10982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6</v>
          </cell>
          <cell r="V693">
            <v>1</v>
          </cell>
          <cell r="W693">
            <v>7</v>
          </cell>
          <cell r="Y693">
            <v>2853.1822499999998</v>
          </cell>
          <cell r="Z693">
            <v>4093.62</v>
          </cell>
          <cell r="AA693">
            <v>27441.103449876937</v>
          </cell>
          <cell r="AB693">
            <v>5304.19175</v>
          </cell>
          <cell r="AC693">
            <v>1034.4500499968444</v>
          </cell>
          <cell r="AD693">
            <v>3341.6639999999998</v>
          </cell>
          <cell r="AE693">
            <v>1896.41</v>
          </cell>
          <cell r="AF693">
            <v>1824.83</v>
          </cell>
          <cell r="AG693">
            <v>7102.1122999810668</v>
          </cell>
          <cell r="AH693">
            <v>7062.8029499873783</v>
          </cell>
          <cell r="AI693">
            <v>0</v>
          </cell>
          <cell r="AJ693">
            <v>61954.366749842229</v>
          </cell>
          <cell r="AL693">
            <v>491095292</v>
          </cell>
          <cell r="AM693" t="str">
            <v>491</v>
          </cell>
          <cell r="AN693" t="str">
            <v>095</v>
          </cell>
          <cell r="AO693" t="str">
            <v>292</v>
          </cell>
          <cell r="AP693">
            <v>1</v>
          </cell>
          <cell r="AQ693">
            <v>6</v>
          </cell>
          <cell r="AR693">
            <v>61954.366749842229</v>
          </cell>
          <cell r="AS693">
            <v>10326</v>
          </cell>
          <cell r="AT693">
            <v>0</v>
          </cell>
          <cell r="AU693">
            <v>10326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5</v>
          </cell>
          <cell r="V694">
            <v>1</v>
          </cell>
          <cell r="W694">
            <v>10</v>
          </cell>
          <cell r="Y694">
            <v>2377.651875</v>
          </cell>
          <cell r="Z694">
            <v>3411.35</v>
          </cell>
          <cell r="AA694">
            <v>28952.250674815408</v>
          </cell>
          <cell r="AB694">
            <v>4328.6381250000004</v>
          </cell>
          <cell r="AC694">
            <v>964.98857499526684</v>
          </cell>
          <cell r="AD694">
            <v>3146.96</v>
          </cell>
          <cell r="AE694">
            <v>1670.2200000000003</v>
          </cell>
          <cell r="AF694">
            <v>1892.71</v>
          </cell>
          <cell r="AG694">
            <v>6528.8164499716013</v>
          </cell>
          <cell r="AH694">
            <v>6206.8249249810679</v>
          </cell>
          <cell r="AI694">
            <v>0</v>
          </cell>
          <cell r="AJ694">
            <v>59480.410624763339</v>
          </cell>
          <cell r="AL694">
            <v>491095331</v>
          </cell>
          <cell r="AM694" t="str">
            <v>491</v>
          </cell>
          <cell r="AN694" t="str">
            <v>095</v>
          </cell>
          <cell r="AO694" t="str">
            <v>331</v>
          </cell>
          <cell r="AP694">
            <v>1</v>
          </cell>
          <cell r="AQ694">
            <v>5</v>
          </cell>
          <cell r="AR694">
            <v>59480.410624763339</v>
          </cell>
          <cell r="AS694">
            <v>11896</v>
          </cell>
          <cell r="AT694">
            <v>0</v>
          </cell>
          <cell r="AU694">
            <v>11896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</v>
          </cell>
          <cell r="V695">
            <v>1</v>
          </cell>
          <cell r="W695">
            <v>10</v>
          </cell>
          <cell r="Y695">
            <v>475.53037499999999</v>
          </cell>
          <cell r="Z695">
            <v>682.27</v>
          </cell>
          <cell r="AA695">
            <v>7475.201974938469</v>
          </cell>
          <cell r="AB695">
            <v>782.07362499999999</v>
          </cell>
          <cell r="AC695">
            <v>225.28427499842226</v>
          </cell>
          <cell r="AD695">
            <v>738.06399999999996</v>
          </cell>
          <cell r="AE695">
            <v>379.85</v>
          </cell>
          <cell r="AF695">
            <v>511.66</v>
          </cell>
          <cell r="AG695">
            <v>1499.9526499905337</v>
          </cell>
          <cell r="AH695">
            <v>1336.9692249936891</v>
          </cell>
          <cell r="AI695">
            <v>0</v>
          </cell>
          <cell r="AJ695">
            <v>14106.856124921116</v>
          </cell>
          <cell r="AL695">
            <v>491095763</v>
          </cell>
          <cell r="AM695" t="str">
            <v>491</v>
          </cell>
          <cell r="AN695" t="str">
            <v>095</v>
          </cell>
          <cell r="AO695" t="str">
            <v>763</v>
          </cell>
          <cell r="AP695">
            <v>1</v>
          </cell>
          <cell r="AQ695">
            <v>1</v>
          </cell>
          <cell r="AR695">
            <v>14106.856124921116</v>
          </cell>
          <cell r="AS695">
            <v>14107</v>
          </cell>
          <cell r="AT695">
            <v>0</v>
          </cell>
          <cell r="AU695">
            <v>14107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5</v>
          </cell>
          <cell r="V696">
            <v>1</v>
          </cell>
          <cell r="W696">
            <v>10</v>
          </cell>
          <cell r="Y696">
            <v>2377.651875</v>
          </cell>
          <cell r="Z696">
            <v>3411.35</v>
          </cell>
          <cell r="AA696">
            <v>32775.409874692341</v>
          </cell>
          <cell r="AB696">
            <v>5518.0181250000005</v>
          </cell>
          <cell r="AC696">
            <v>1094.7713749921113</v>
          </cell>
          <cell r="AD696">
            <v>2331.92</v>
          </cell>
          <cell r="AE696">
            <v>1138.25</v>
          </cell>
          <cell r="AF696">
            <v>679.2</v>
          </cell>
          <cell r="AG696">
            <v>7277.4132499526686</v>
          </cell>
          <cell r="AH696">
            <v>7041.0461249684458</v>
          </cell>
          <cell r="AI696">
            <v>0</v>
          </cell>
          <cell r="AJ696">
            <v>63645.030624605562</v>
          </cell>
          <cell r="AL696">
            <v>492281137</v>
          </cell>
          <cell r="AM696" t="str">
            <v>492</v>
          </cell>
          <cell r="AN696" t="str">
            <v>281</v>
          </cell>
          <cell r="AO696" t="str">
            <v>137</v>
          </cell>
          <cell r="AP696">
            <v>1</v>
          </cell>
          <cell r="AQ696">
            <v>5</v>
          </cell>
          <cell r="AR696">
            <v>63645.030624605562</v>
          </cell>
          <cell r="AS696">
            <v>12729</v>
          </cell>
          <cell r="AT696">
            <v>0</v>
          </cell>
          <cell r="AU696">
            <v>12729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355</v>
          </cell>
          <cell r="V697">
            <v>1</v>
          </cell>
          <cell r="W697">
            <v>10</v>
          </cell>
          <cell r="Y697">
            <v>175280.44312499999</v>
          </cell>
          <cell r="Z697">
            <v>253522.99000000002</v>
          </cell>
          <cell r="AA697">
            <v>2195199.5183073408</v>
          </cell>
          <cell r="AB697">
            <v>403096.42687499995</v>
          </cell>
          <cell r="AC697">
            <v>75548.592424547183</v>
          </cell>
          <cell r="AD697">
            <v>173650.14</v>
          </cell>
          <cell r="AE697">
            <v>85665.730000000025</v>
          </cell>
          <cell r="AF697">
            <v>46942.579999999994</v>
          </cell>
          <cell r="AG697">
            <v>503624.00954728323</v>
          </cell>
          <cell r="AH697">
            <v>496046.6340731887</v>
          </cell>
          <cell r="AI697">
            <v>0</v>
          </cell>
          <cell r="AJ697">
            <v>4408577.0643523606</v>
          </cell>
          <cell r="AL697">
            <v>492281281</v>
          </cell>
          <cell r="AM697" t="str">
            <v>492</v>
          </cell>
          <cell r="AN697" t="str">
            <v>281</v>
          </cell>
          <cell r="AO697" t="str">
            <v>281</v>
          </cell>
          <cell r="AP697">
            <v>1</v>
          </cell>
          <cell r="AQ697">
            <v>355</v>
          </cell>
          <cell r="AR697">
            <v>4408577.0643523606</v>
          </cell>
          <cell r="AS697">
            <v>12419</v>
          </cell>
          <cell r="AT697">
            <v>0</v>
          </cell>
          <cell r="AU697">
            <v>12419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</v>
          </cell>
          <cell r="V698">
            <v>1</v>
          </cell>
          <cell r="W698">
            <v>10</v>
          </cell>
          <cell r="Y698">
            <v>475.53037499999999</v>
          </cell>
          <cell r="Z698">
            <v>682.27</v>
          </cell>
          <cell r="AA698">
            <v>6555.0819749384682</v>
          </cell>
          <cell r="AB698">
            <v>1103.603625</v>
          </cell>
          <cell r="AC698">
            <v>218.95427499842228</v>
          </cell>
          <cell r="AD698">
            <v>466.38400000000001</v>
          </cell>
          <cell r="AE698">
            <v>227.65</v>
          </cell>
          <cell r="AF698">
            <v>135.84</v>
          </cell>
          <cell r="AG698">
            <v>1455.4826499905337</v>
          </cell>
          <cell r="AH698">
            <v>1408.2092249936891</v>
          </cell>
          <cell r="AI698">
            <v>0</v>
          </cell>
          <cell r="AJ698">
            <v>12729.006124921114</v>
          </cell>
          <cell r="AL698">
            <v>492281325</v>
          </cell>
          <cell r="AM698" t="str">
            <v>492</v>
          </cell>
          <cell r="AN698" t="str">
            <v>281</v>
          </cell>
          <cell r="AO698" t="str">
            <v>325</v>
          </cell>
          <cell r="AP698">
            <v>1</v>
          </cell>
          <cell r="AQ698">
            <v>1</v>
          </cell>
          <cell r="AR698">
            <v>12729.006124921114</v>
          </cell>
          <cell r="AS698">
            <v>12729</v>
          </cell>
          <cell r="AT698">
            <v>0</v>
          </cell>
          <cell r="AU698">
            <v>12729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32</v>
          </cell>
          <cell r="V699">
            <v>1.044</v>
          </cell>
          <cell r="W699">
            <v>10</v>
          </cell>
          <cell r="Y699">
            <v>16896.630527999998</v>
          </cell>
          <cell r="Z699">
            <v>24560.9352</v>
          </cell>
          <cell r="AA699">
            <v>213495.07074370797</v>
          </cell>
          <cell r="AB699">
            <v>27895.174704000001</v>
          </cell>
          <cell r="AC699">
            <v>6784.878535171998</v>
          </cell>
          <cell r="AD699">
            <v>24827.367999999999</v>
          </cell>
          <cell r="AE699">
            <v>13447.576080000003</v>
          </cell>
          <cell r="AF699">
            <v>17346.101760000001</v>
          </cell>
          <cell r="AG699">
            <v>45662.199307031995</v>
          </cell>
          <cell r="AH699">
            <v>40668.091199892711</v>
          </cell>
          <cell r="AI699">
            <v>0</v>
          </cell>
          <cell r="AJ699">
            <v>431584.02605780464</v>
          </cell>
          <cell r="AL699">
            <v>493093035</v>
          </cell>
          <cell r="AM699" t="str">
            <v>493</v>
          </cell>
          <cell r="AN699" t="str">
            <v>093</v>
          </cell>
          <cell r="AO699" t="str">
            <v>035</v>
          </cell>
          <cell r="AP699">
            <v>1</v>
          </cell>
          <cell r="AQ699">
            <v>32</v>
          </cell>
          <cell r="AR699">
            <v>431584.02605780464</v>
          </cell>
          <cell r="AS699">
            <v>13487</v>
          </cell>
          <cell r="AT699">
            <v>0</v>
          </cell>
          <cell r="AU699">
            <v>13487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</v>
          </cell>
          <cell r="V700">
            <v>1.044</v>
          </cell>
          <cell r="W700">
            <v>10</v>
          </cell>
          <cell r="Y700">
            <v>496.4537115</v>
          </cell>
          <cell r="Z700">
            <v>712.28988000000004</v>
          </cell>
          <cell r="AA700">
            <v>7804.1108618357621</v>
          </cell>
          <cell r="AB700">
            <v>816.48486450000007</v>
          </cell>
          <cell r="AC700">
            <v>235.19678309835285</v>
          </cell>
          <cell r="AD700">
            <v>738.06399999999996</v>
          </cell>
          <cell r="AE700">
            <v>396.56340000000006</v>
          </cell>
          <cell r="AF700">
            <v>534.17304000000001</v>
          </cell>
          <cell r="AG700">
            <v>1565.9505665901172</v>
          </cell>
          <cell r="AH700">
            <v>1336.9692249936891</v>
          </cell>
          <cell r="AI700">
            <v>0</v>
          </cell>
          <cell r="AJ700">
            <v>14636.256332517922</v>
          </cell>
          <cell r="AL700">
            <v>493093049</v>
          </cell>
          <cell r="AM700" t="str">
            <v>493</v>
          </cell>
          <cell r="AN700" t="str">
            <v>093</v>
          </cell>
          <cell r="AO700" t="str">
            <v>049</v>
          </cell>
          <cell r="AP700">
            <v>1</v>
          </cell>
          <cell r="AQ700">
            <v>1</v>
          </cell>
          <cell r="AR700">
            <v>14636.256332517922</v>
          </cell>
          <cell r="AS700">
            <v>14636</v>
          </cell>
          <cell r="AT700">
            <v>0</v>
          </cell>
          <cell r="AU700">
            <v>14636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84</v>
          </cell>
          <cell r="V701">
            <v>1.044</v>
          </cell>
          <cell r="W701">
            <v>10</v>
          </cell>
          <cell r="Y701">
            <v>45670.407966000006</v>
          </cell>
          <cell r="Z701">
            <v>66776.724719999998</v>
          </cell>
          <cell r="AA701">
            <v>587491.04947011662</v>
          </cell>
          <cell r="AB701">
            <v>75529.103417999999</v>
          </cell>
          <cell r="AC701">
            <v>18749.027602720937</v>
          </cell>
          <cell r="AD701">
            <v>66748.275999999998</v>
          </cell>
          <cell r="AE701">
            <v>36287.404200000004</v>
          </cell>
          <cell r="AF701">
            <v>45862.752960000005</v>
          </cell>
          <cell r="AG701">
            <v>125495.98292832564</v>
          </cell>
          <cell r="AH701">
            <v>111296.45329969708</v>
          </cell>
          <cell r="AI701">
            <v>0</v>
          </cell>
          <cell r="AJ701">
            <v>1179907.18256486</v>
          </cell>
          <cell r="AL701">
            <v>493093057</v>
          </cell>
          <cell r="AM701" t="str">
            <v>493</v>
          </cell>
          <cell r="AN701" t="str">
            <v>093</v>
          </cell>
          <cell r="AO701" t="str">
            <v>057</v>
          </cell>
          <cell r="AP701">
            <v>1</v>
          </cell>
          <cell r="AQ701">
            <v>84</v>
          </cell>
          <cell r="AR701">
            <v>1179907.18256486</v>
          </cell>
          <cell r="AS701">
            <v>14047</v>
          </cell>
          <cell r="AT701">
            <v>0</v>
          </cell>
          <cell r="AU701">
            <v>14047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47</v>
          </cell>
          <cell r="V702">
            <v>1.044</v>
          </cell>
          <cell r="W702">
            <v>9</v>
          </cell>
          <cell r="Y702">
            <v>26002.9055205</v>
          </cell>
          <cell r="Z702">
            <v>38149.294679999999</v>
          </cell>
          <cell r="AA702">
            <v>311344.91496321524</v>
          </cell>
          <cell r="AB702">
            <v>43046.458951500004</v>
          </cell>
          <cell r="AC702">
            <v>10128.619822467057</v>
          </cell>
          <cell r="AD702">
            <v>37885.067999999992</v>
          </cell>
          <cell r="AE702">
            <v>20640.569040000002</v>
          </cell>
          <cell r="AF702">
            <v>25773.624720000003</v>
          </cell>
          <cell r="AG702">
            <v>68046.675290802348</v>
          </cell>
          <cell r="AH702">
            <v>61209.162374873777</v>
          </cell>
          <cell r="AI702">
            <v>0</v>
          </cell>
          <cell r="AJ702">
            <v>642227.29336335836</v>
          </cell>
          <cell r="AL702">
            <v>493093093</v>
          </cell>
          <cell r="AM702" t="str">
            <v>493</v>
          </cell>
          <cell r="AN702" t="str">
            <v>093</v>
          </cell>
          <cell r="AO702" t="str">
            <v>093</v>
          </cell>
          <cell r="AP702">
            <v>1</v>
          </cell>
          <cell r="AQ702">
            <v>47</v>
          </cell>
          <cell r="AR702">
            <v>642227.29336335836</v>
          </cell>
          <cell r="AS702">
            <v>13664</v>
          </cell>
          <cell r="AT702">
            <v>0</v>
          </cell>
          <cell r="AU702">
            <v>13664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</v>
          </cell>
          <cell r="V703">
            <v>1.044</v>
          </cell>
          <cell r="W703">
            <v>10</v>
          </cell>
          <cell r="Y703">
            <v>3547.3268204999999</v>
          </cell>
          <cell r="Z703">
            <v>5112.2905199999996</v>
          </cell>
          <cell r="AA703">
            <v>49031.287348178812</v>
          </cell>
          <cell r="AB703">
            <v>5841.6554115000008</v>
          </cell>
          <cell r="AC703">
            <v>1516.2608384917642</v>
          </cell>
          <cell r="AD703">
            <v>5252.8280000000004</v>
          </cell>
          <cell r="AE703">
            <v>2830.0543200000002</v>
          </cell>
          <cell r="AF703">
            <v>3757.2516000000005</v>
          </cell>
          <cell r="AG703">
            <v>10180.974986950587</v>
          </cell>
          <cell r="AH703">
            <v>8912.0933749684446</v>
          </cell>
          <cell r="AI703">
            <v>0</v>
          </cell>
          <cell r="AJ703">
            <v>95982.023220589617</v>
          </cell>
          <cell r="AL703">
            <v>493093163</v>
          </cell>
          <cell r="AM703" t="str">
            <v>493</v>
          </cell>
          <cell r="AN703" t="str">
            <v>093</v>
          </cell>
          <cell r="AO703" t="str">
            <v>163</v>
          </cell>
          <cell r="AP703">
            <v>1</v>
          </cell>
          <cell r="AQ703">
            <v>7</v>
          </cell>
          <cell r="AR703">
            <v>95982.023220589617</v>
          </cell>
          <cell r="AS703">
            <v>13712</v>
          </cell>
          <cell r="AT703">
            <v>0</v>
          </cell>
          <cell r="AU703">
            <v>13712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8</v>
          </cell>
          <cell r="V704">
            <v>1.044</v>
          </cell>
          <cell r="W704">
            <v>10</v>
          </cell>
          <cell r="Y704">
            <v>4115.931372</v>
          </cell>
          <cell r="Z704">
            <v>5950.8417600000002</v>
          </cell>
          <cell r="AA704">
            <v>54478.552967678806</v>
          </cell>
          <cell r="AB704">
            <v>6784.4016360000005</v>
          </cell>
          <cell r="AC704">
            <v>1704.4343999917642</v>
          </cell>
          <cell r="AD704">
            <v>6077.2719999999999</v>
          </cell>
          <cell r="AE704">
            <v>3280.7282400000004</v>
          </cell>
          <cell r="AF704">
            <v>4309.4649600000002</v>
          </cell>
          <cell r="AG704">
            <v>11464.807103950587</v>
          </cell>
          <cell r="AH704">
            <v>10120.736999968445</v>
          </cell>
          <cell r="AI704">
            <v>0</v>
          </cell>
          <cell r="AJ704">
            <v>108287.1714395896</v>
          </cell>
          <cell r="AL704">
            <v>493093165</v>
          </cell>
          <cell r="AM704" t="str">
            <v>493</v>
          </cell>
          <cell r="AN704" t="str">
            <v>093</v>
          </cell>
          <cell r="AO704" t="str">
            <v>165</v>
          </cell>
          <cell r="AP704">
            <v>1</v>
          </cell>
          <cell r="AQ704">
            <v>8</v>
          </cell>
          <cell r="AR704">
            <v>108287.1714395896</v>
          </cell>
          <cell r="AS704">
            <v>13536</v>
          </cell>
          <cell r="AT704">
            <v>0</v>
          </cell>
          <cell r="AU704">
            <v>13536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2</v>
          </cell>
          <cell r="V705">
            <v>1.044</v>
          </cell>
          <cell r="W705">
            <v>1</v>
          </cell>
          <cell r="Y705">
            <v>1065.0582630000001</v>
          </cell>
          <cell r="Z705">
            <v>1550.84112</v>
          </cell>
          <cell r="AA705">
            <v>10010.733039000001</v>
          </cell>
          <cell r="AB705">
            <v>1759.2310890000001</v>
          </cell>
          <cell r="AC705">
            <v>340.27692300000001</v>
          </cell>
          <cell r="AD705">
            <v>1562.5079999999998</v>
          </cell>
          <cell r="AE705">
            <v>847.23732000000007</v>
          </cell>
          <cell r="AF705">
            <v>1086.3864000000001</v>
          </cell>
          <cell r="AG705">
            <v>2351.2221540000005</v>
          </cell>
          <cell r="AH705">
            <v>2227.2472499999999</v>
          </cell>
          <cell r="AI705">
            <v>0</v>
          </cell>
          <cell r="AJ705">
            <v>22800.741557999998</v>
          </cell>
          <cell r="AL705">
            <v>493093176</v>
          </cell>
          <cell r="AM705" t="str">
            <v>493</v>
          </cell>
          <cell r="AN705" t="str">
            <v>093</v>
          </cell>
          <cell r="AO705" t="str">
            <v>176</v>
          </cell>
          <cell r="AP705">
            <v>1</v>
          </cell>
          <cell r="AQ705">
            <v>2</v>
          </cell>
          <cell r="AR705">
            <v>22800.741557999998</v>
          </cell>
          <cell r="AS705">
            <v>11400</v>
          </cell>
          <cell r="AT705">
            <v>0</v>
          </cell>
          <cell r="AU705">
            <v>11400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15</v>
          </cell>
          <cell r="V706">
            <v>1.044</v>
          </cell>
          <cell r="W706">
            <v>9</v>
          </cell>
          <cell r="Y706">
            <v>8096.1632325</v>
          </cell>
          <cell r="Z706">
            <v>11820.700439999999</v>
          </cell>
          <cell r="AA706">
            <v>98862.689588850335</v>
          </cell>
          <cell r="AB706">
            <v>13383.625207499999</v>
          </cell>
          <cell r="AC706">
            <v>3181.9897736884695</v>
          </cell>
          <cell r="AD706">
            <v>11848.380000000001</v>
          </cell>
          <cell r="AE706">
            <v>6435.4456800000007</v>
          </cell>
          <cell r="AF706">
            <v>8174.9584800000011</v>
          </cell>
          <cell r="AG706">
            <v>21413.674582130825</v>
          </cell>
          <cell r="AH706">
            <v>19195.573574955823</v>
          </cell>
          <cell r="AI706">
            <v>0</v>
          </cell>
          <cell r="AJ706">
            <v>202413.20055962546</v>
          </cell>
          <cell r="AL706">
            <v>493093248</v>
          </cell>
          <cell r="AM706" t="str">
            <v>493</v>
          </cell>
          <cell r="AN706" t="str">
            <v>093</v>
          </cell>
          <cell r="AO706" t="str">
            <v>248</v>
          </cell>
          <cell r="AP706">
            <v>1</v>
          </cell>
          <cell r="AQ706">
            <v>15</v>
          </cell>
          <cell r="AR706">
            <v>202413.20055962546</v>
          </cell>
          <cell r="AS706">
            <v>13494</v>
          </cell>
          <cell r="AT706">
            <v>0</v>
          </cell>
          <cell r="AU706">
            <v>13494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</v>
          </cell>
          <cell r="V707">
            <v>1.044</v>
          </cell>
          <cell r="W707">
            <v>10</v>
          </cell>
          <cell r="Y707">
            <v>568.60455149999996</v>
          </cell>
          <cell r="Z707">
            <v>838.55124000000012</v>
          </cell>
          <cell r="AA707">
            <v>8687.9090618357623</v>
          </cell>
          <cell r="AB707">
            <v>942.74622450000004</v>
          </cell>
          <cell r="AC707">
            <v>271.26698309835285</v>
          </cell>
          <cell r="AD707">
            <v>824.44399999999996</v>
          </cell>
          <cell r="AE707">
            <v>450.67392000000001</v>
          </cell>
          <cell r="AF707">
            <v>552.21336000000008</v>
          </cell>
          <cell r="AG707">
            <v>1782.3926465901172</v>
          </cell>
          <cell r="AH707">
            <v>1527.009224993689</v>
          </cell>
          <cell r="AI707">
            <v>0</v>
          </cell>
          <cell r="AJ707">
            <v>16445.811212517918</v>
          </cell>
          <cell r="AL707">
            <v>493093262</v>
          </cell>
          <cell r="AM707" t="str">
            <v>493</v>
          </cell>
          <cell r="AN707" t="str">
            <v>093</v>
          </cell>
          <cell r="AO707" t="str">
            <v>262</v>
          </cell>
          <cell r="AP707">
            <v>1</v>
          </cell>
          <cell r="AQ707">
            <v>1</v>
          </cell>
          <cell r="AR707">
            <v>16445.811212517918</v>
          </cell>
          <cell r="AS707">
            <v>16446</v>
          </cell>
          <cell r="AT707">
            <v>0</v>
          </cell>
          <cell r="AU707">
            <v>16446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4</v>
          </cell>
          <cell r="V708">
            <v>1.044</v>
          </cell>
          <cell r="W708">
            <v>5</v>
          </cell>
          <cell r="Y708">
            <v>2078.1148860000003</v>
          </cell>
          <cell r="Z708">
            <v>3010.6767600000003</v>
          </cell>
          <cell r="AA708">
            <v>20149.141640335762</v>
          </cell>
          <cell r="AB708">
            <v>3864.1305780000002</v>
          </cell>
          <cell r="AC708">
            <v>731.12666759835292</v>
          </cell>
          <cell r="AD708">
            <v>2519.4059999999999</v>
          </cell>
          <cell r="AE708">
            <v>1416.36348</v>
          </cell>
          <cell r="AF708">
            <v>1464.8886000000002</v>
          </cell>
          <cell r="AG708">
            <v>5003.4069575901176</v>
          </cell>
          <cell r="AH708">
            <v>4778.6000999936887</v>
          </cell>
          <cell r="AI708">
            <v>0</v>
          </cell>
          <cell r="AJ708">
            <v>45015.855669517921</v>
          </cell>
          <cell r="AL708">
            <v>494093035</v>
          </cell>
          <cell r="AM708" t="str">
            <v>494</v>
          </cell>
          <cell r="AN708" t="str">
            <v>093</v>
          </cell>
          <cell r="AO708" t="str">
            <v>035</v>
          </cell>
          <cell r="AP708">
            <v>1</v>
          </cell>
          <cell r="AQ708">
            <v>4</v>
          </cell>
          <cell r="AR708">
            <v>45015.855669517921</v>
          </cell>
          <cell r="AS708">
            <v>11254</v>
          </cell>
          <cell r="AT708">
            <v>0</v>
          </cell>
          <cell r="AU708">
            <v>11254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</v>
          </cell>
          <cell r="V709">
            <v>1.044</v>
          </cell>
          <cell r="W709">
            <v>10</v>
          </cell>
          <cell r="Y709">
            <v>496.4537115</v>
          </cell>
          <cell r="Z709">
            <v>712.28988000000004</v>
          </cell>
          <cell r="AA709">
            <v>6843.5055818357614</v>
          </cell>
          <cell r="AB709">
            <v>1152.1621845</v>
          </cell>
          <cell r="AC709">
            <v>228.58826309835285</v>
          </cell>
          <cell r="AD709">
            <v>466.38400000000001</v>
          </cell>
          <cell r="AE709">
            <v>237.66660000000002</v>
          </cell>
          <cell r="AF709">
            <v>141.81696000000002</v>
          </cell>
          <cell r="AG709">
            <v>1519.5238865901172</v>
          </cell>
          <cell r="AH709">
            <v>1408.2092249936891</v>
          </cell>
          <cell r="AI709">
            <v>0</v>
          </cell>
          <cell r="AJ709">
            <v>13206.60029251792</v>
          </cell>
          <cell r="AL709">
            <v>494093049</v>
          </cell>
          <cell r="AM709" t="str">
            <v>494</v>
          </cell>
          <cell r="AN709" t="str">
            <v>093</v>
          </cell>
          <cell r="AO709" t="str">
            <v>049</v>
          </cell>
          <cell r="AP709">
            <v>1</v>
          </cell>
          <cell r="AQ709">
            <v>1</v>
          </cell>
          <cell r="AR709">
            <v>13206.60029251792</v>
          </cell>
          <cell r="AS709">
            <v>13207</v>
          </cell>
          <cell r="AT709">
            <v>0</v>
          </cell>
          <cell r="AU709">
            <v>13207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3</v>
          </cell>
          <cell r="V710">
            <v>1.044</v>
          </cell>
          <cell r="W710">
            <v>1</v>
          </cell>
          <cell r="Y710">
            <v>1581.6611745</v>
          </cell>
          <cell r="Z710">
            <v>2298.38688</v>
          </cell>
          <cell r="AA710">
            <v>13860.4072185</v>
          </cell>
          <cell r="AB710">
            <v>2946.6491535</v>
          </cell>
          <cell r="AC710">
            <v>495.84636449999999</v>
          </cell>
          <cell r="AD710">
            <v>2053.0219999999999</v>
          </cell>
          <cell r="AE710">
            <v>1100.0106000000001</v>
          </cell>
          <cell r="AF710">
            <v>1233.2354399999999</v>
          </cell>
          <cell r="AG710">
            <v>3432.6331110000006</v>
          </cell>
          <cell r="AH710">
            <v>3370.160875</v>
          </cell>
          <cell r="AI710">
            <v>0</v>
          </cell>
          <cell r="AJ710">
            <v>32372.012817000003</v>
          </cell>
          <cell r="AL710">
            <v>494093056</v>
          </cell>
          <cell r="AM710" t="str">
            <v>494</v>
          </cell>
          <cell r="AN710" t="str">
            <v>093</v>
          </cell>
          <cell r="AO710" t="str">
            <v>056</v>
          </cell>
          <cell r="AP710">
            <v>1</v>
          </cell>
          <cell r="AQ710">
            <v>3</v>
          </cell>
          <cell r="AR710">
            <v>32372.012817000003</v>
          </cell>
          <cell r="AS710">
            <v>10791</v>
          </cell>
          <cell r="AT710">
            <v>0</v>
          </cell>
          <cell r="AU710">
            <v>10791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50</v>
          </cell>
          <cell r="V711">
            <v>1.044</v>
          </cell>
          <cell r="W711">
            <v>10</v>
          </cell>
          <cell r="Y711">
            <v>26523.612135000003</v>
          </cell>
          <cell r="Z711">
            <v>38591.021519999995</v>
          </cell>
          <cell r="AA711">
            <v>291673.44343806553</v>
          </cell>
          <cell r="AB711">
            <v>56122.768664999996</v>
          </cell>
          <cell r="AC711">
            <v>10512.517858155526</v>
          </cell>
          <cell r="AD711">
            <v>27257.460000000003</v>
          </cell>
          <cell r="AE711">
            <v>14979.385080000002</v>
          </cell>
          <cell r="AF711">
            <v>10598.458320000002</v>
          </cell>
          <cell r="AG711">
            <v>70623.68650893317</v>
          </cell>
          <cell r="AH711">
            <v>67215.232449829608</v>
          </cell>
          <cell r="AI711">
            <v>0</v>
          </cell>
          <cell r="AJ711">
            <v>614097.58597498375</v>
          </cell>
          <cell r="AL711">
            <v>494093057</v>
          </cell>
          <cell r="AM711" t="str">
            <v>494</v>
          </cell>
          <cell r="AN711" t="str">
            <v>093</v>
          </cell>
          <cell r="AO711" t="str">
            <v>057</v>
          </cell>
          <cell r="AP711">
            <v>1</v>
          </cell>
          <cell r="AQ711">
            <v>50</v>
          </cell>
          <cell r="AR711">
            <v>614097.58597498375</v>
          </cell>
          <cell r="AS711">
            <v>12282</v>
          </cell>
          <cell r="AT711">
            <v>0</v>
          </cell>
          <cell r="AU711">
            <v>12282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339</v>
          </cell>
          <cell r="V712">
            <v>1.044</v>
          </cell>
          <cell r="W712">
            <v>9</v>
          </cell>
          <cell r="Y712">
            <v>177155.70971850003</v>
          </cell>
          <cell r="Z712">
            <v>256967.09063999998</v>
          </cell>
          <cell r="AA712">
            <v>1901824.4525018861</v>
          </cell>
          <cell r="AB712">
            <v>356593.39946550009</v>
          </cell>
          <cell r="AC712">
            <v>68272.575462638109</v>
          </cell>
          <cell r="AD712">
            <v>194519.28599999999</v>
          </cell>
          <cell r="AE712">
            <v>108208.56420000001</v>
          </cell>
          <cell r="AF712">
            <v>92647.660680000015</v>
          </cell>
          <cell r="AG712">
            <v>461287.49162782868</v>
          </cell>
          <cell r="AH712">
            <v>437347.88927399658</v>
          </cell>
          <cell r="AI712">
            <v>0</v>
          </cell>
          <cell r="AJ712">
            <v>4054824.1195703489</v>
          </cell>
          <cell r="AL712">
            <v>494093093</v>
          </cell>
          <cell r="AM712" t="str">
            <v>494</v>
          </cell>
          <cell r="AN712" t="str">
            <v>093</v>
          </cell>
          <cell r="AO712" t="str">
            <v>093</v>
          </cell>
          <cell r="AP712">
            <v>1</v>
          </cell>
          <cell r="AQ712">
            <v>339</v>
          </cell>
          <cell r="AR712">
            <v>4054824.1195703489</v>
          </cell>
          <cell r="AS712">
            <v>11961</v>
          </cell>
          <cell r="AT712">
            <v>0</v>
          </cell>
          <cell r="AU712">
            <v>11961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1</v>
          </cell>
          <cell r="V713">
            <v>1.044</v>
          </cell>
          <cell r="W713">
            <v>1</v>
          </cell>
          <cell r="Y713">
            <v>496.4537115</v>
          </cell>
          <cell r="Z713">
            <v>712.28988000000004</v>
          </cell>
          <cell r="AA713">
            <v>3602.8621395</v>
          </cell>
          <cell r="AB713">
            <v>1152.1621845</v>
          </cell>
          <cell r="AC713">
            <v>145.49484150000001</v>
          </cell>
          <cell r="AD713">
            <v>466.38400000000001</v>
          </cell>
          <cell r="AE713">
            <v>237.66660000000002</v>
          </cell>
          <cell r="AF713">
            <v>141.81696000000002</v>
          </cell>
          <cell r="AG713">
            <v>1020.9633570000001</v>
          </cell>
          <cell r="AH713">
            <v>1089.843625</v>
          </cell>
          <cell r="AI713">
            <v>0</v>
          </cell>
          <cell r="AJ713">
            <v>9065.9372989999993</v>
          </cell>
          <cell r="AL713">
            <v>494093128</v>
          </cell>
          <cell r="AM713" t="str">
            <v>494</v>
          </cell>
          <cell r="AN713" t="str">
            <v>093</v>
          </cell>
          <cell r="AO713" t="str">
            <v>128</v>
          </cell>
          <cell r="AP713">
            <v>1</v>
          </cell>
          <cell r="AQ713">
            <v>1</v>
          </cell>
          <cell r="AR713">
            <v>9065.9372989999993</v>
          </cell>
          <cell r="AS713">
            <v>9066</v>
          </cell>
          <cell r="AT713">
            <v>0</v>
          </cell>
          <cell r="AU713">
            <v>9066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2</v>
          </cell>
          <cell r="V714">
            <v>1.044</v>
          </cell>
          <cell r="W714">
            <v>1</v>
          </cell>
          <cell r="Y714">
            <v>992.90742299999999</v>
          </cell>
          <cell r="Z714">
            <v>1424.5797600000001</v>
          </cell>
          <cell r="AA714">
            <v>7205.7660390000001</v>
          </cell>
          <cell r="AB714">
            <v>2304.3243689999999</v>
          </cell>
          <cell r="AC714">
            <v>290.96880299999998</v>
          </cell>
          <cell r="AD714">
            <v>932.76800000000003</v>
          </cell>
          <cell r="AE714">
            <v>475.33320000000003</v>
          </cell>
          <cell r="AF714">
            <v>236.37204</v>
          </cell>
          <cell r="AG714">
            <v>2041.9267140000002</v>
          </cell>
          <cell r="AH714">
            <v>2179.64725</v>
          </cell>
          <cell r="AI714">
            <v>0</v>
          </cell>
          <cell r="AJ714">
            <v>18084.593597999999</v>
          </cell>
          <cell r="AL714">
            <v>494093149</v>
          </cell>
          <cell r="AM714" t="str">
            <v>494</v>
          </cell>
          <cell r="AN714" t="str">
            <v>093</v>
          </cell>
          <cell r="AO714" t="str">
            <v>149</v>
          </cell>
          <cell r="AP714">
            <v>1</v>
          </cell>
          <cell r="AQ714">
            <v>2</v>
          </cell>
          <cell r="AR714">
            <v>18084.593597999999</v>
          </cell>
          <cell r="AS714">
            <v>9042</v>
          </cell>
          <cell r="AT714">
            <v>0</v>
          </cell>
          <cell r="AU714">
            <v>9042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4</v>
          </cell>
          <cell r="V715">
            <v>1.044</v>
          </cell>
          <cell r="W715">
            <v>10</v>
          </cell>
          <cell r="Y715">
            <v>1985.814846</v>
          </cell>
          <cell r="Z715">
            <v>2849.1595200000002</v>
          </cell>
          <cell r="AA715">
            <v>26054.589445007285</v>
          </cell>
          <cell r="AB715">
            <v>3937.2940979999998</v>
          </cell>
          <cell r="AC715">
            <v>844.47667079505857</v>
          </cell>
          <cell r="AD715">
            <v>2408.8959999999997</v>
          </cell>
          <cell r="AE715">
            <v>1268.46</v>
          </cell>
          <cell r="AF715">
            <v>1351.98</v>
          </cell>
          <cell r="AG715">
            <v>5672.388376770351</v>
          </cell>
          <cell r="AH715">
            <v>5171.9912999810676</v>
          </cell>
          <cell r="AI715">
            <v>0</v>
          </cell>
          <cell r="AJ715">
            <v>51545.050256553768</v>
          </cell>
          <cell r="AL715">
            <v>494093163</v>
          </cell>
          <cell r="AM715" t="str">
            <v>494</v>
          </cell>
          <cell r="AN715" t="str">
            <v>093</v>
          </cell>
          <cell r="AO715" t="str">
            <v>163</v>
          </cell>
          <cell r="AP715">
            <v>1</v>
          </cell>
          <cell r="AQ715">
            <v>4</v>
          </cell>
          <cell r="AR715">
            <v>51545.050256553768</v>
          </cell>
          <cell r="AS715">
            <v>12886</v>
          </cell>
          <cell r="AT715">
            <v>0</v>
          </cell>
          <cell r="AU715">
            <v>12886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65</v>
          </cell>
          <cell r="V716">
            <v>1.044</v>
          </cell>
          <cell r="W716">
            <v>10</v>
          </cell>
          <cell r="Y716">
            <v>34028.892247500007</v>
          </cell>
          <cell r="Z716">
            <v>49377.660840000004</v>
          </cell>
          <cell r="AA716">
            <v>383166.98114458006</v>
          </cell>
          <cell r="AB716">
            <v>67465.300792499998</v>
          </cell>
          <cell r="AC716">
            <v>13341.801210245647</v>
          </cell>
          <cell r="AD716">
            <v>39213.480000000003</v>
          </cell>
          <cell r="AE716">
            <v>21448.34316</v>
          </cell>
          <cell r="AF716">
            <v>20086.288560000001</v>
          </cell>
          <cell r="AG716">
            <v>89940.572281473884</v>
          </cell>
          <cell r="AH716">
            <v>84344.96042479173</v>
          </cell>
          <cell r="AI716">
            <v>0</v>
          </cell>
          <cell r="AJ716">
            <v>802414.28066109144</v>
          </cell>
          <cell r="AL716">
            <v>494093165</v>
          </cell>
          <cell r="AM716" t="str">
            <v>494</v>
          </cell>
          <cell r="AN716" t="str">
            <v>093</v>
          </cell>
          <cell r="AO716" t="str">
            <v>165</v>
          </cell>
          <cell r="AP716">
            <v>1</v>
          </cell>
          <cell r="AQ716">
            <v>65</v>
          </cell>
          <cell r="AR716">
            <v>802414.28066109144</v>
          </cell>
          <cell r="AS716">
            <v>12345</v>
          </cell>
          <cell r="AT716">
            <v>0</v>
          </cell>
          <cell r="AU716">
            <v>12345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13</v>
          </cell>
          <cell r="V717">
            <v>1.044</v>
          </cell>
          <cell r="W717">
            <v>10</v>
          </cell>
          <cell r="Y717">
            <v>6546.1982895000001</v>
          </cell>
          <cell r="Z717">
            <v>9421.285679999999</v>
          </cell>
          <cell r="AA717">
            <v>82538.454872186077</v>
          </cell>
          <cell r="AB717">
            <v>12118.529758499999</v>
          </cell>
          <cell r="AC717">
            <v>2661.780912286823</v>
          </cell>
          <cell r="AD717">
            <v>8618.6220000000012</v>
          </cell>
          <cell r="AE717">
            <v>4588.9542000000001</v>
          </cell>
          <cell r="AF717">
            <v>5350.6357200000011</v>
          </cell>
          <cell r="AG717">
            <v>17955.737677720936</v>
          </cell>
          <cell r="AH717">
            <v>16316.801924949514</v>
          </cell>
          <cell r="AI717">
            <v>0</v>
          </cell>
          <cell r="AJ717">
            <v>166117.00103514333</v>
          </cell>
          <cell r="AL717">
            <v>494093176</v>
          </cell>
          <cell r="AM717" t="str">
            <v>494</v>
          </cell>
          <cell r="AN717" t="str">
            <v>093</v>
          </cell>
          <cell r="AO717" t="str">
            <v>176</v>
          </cell>
          <cell r="AP717">
            <v>1</v>
          </cell>
          <cell r="AQ717">
            <v>13</v>
          </cell>
          <cell r="AR717">
            <v>166117.00103514333</v>
          </cell>
          <cell r="AS717">
            <v>12778</v>
          </cell>
          <cell r="AT717">
            <v>0</v>
          </cell>
          <cell r="AU717">
            <v>12778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2</v>
          </cell>
          <cell r="V718">
            <v>1.044</v>
          </cell>
          <cell r="W718">
            <v>1</v>
          </cell>
          <cell r="Y718">
            <v>1085.207463</v>
          </cell>
          <cell r="Z718">
            <v>1586.097</v>
          </cell>
          <cell r="AA718">
            <v>9296.9397990000016</v>
          </cell>
          <cell r="AB718">
            <v>2130.1642890000003</v>
          </cell>
          <cell r="AC718">
            <v>343.74300299999999</v>
          </cell>
          <cell r="AD718">
            <v>1314.9579999999999</v>
          </cell>
          <cell r="AE718">
            <v>703.44719999999995</v>
          </cell>
          <cell r="AF718">
            <v>699.06240000000003</v>
          </cell>
          <cell r="AG718">
            <v>2365.243074</v>
          </cell>
          <cell r="AH718">
            <v>2351.5572500000003</v>
          </cell>
          <cell r="AI718">
            <v>0</v>
          </cell>
          <cell r="AJ718">
            <v>21876.419478</v>
          </cell>
          <cell r="AL718">
            <v>494093178</v>
          </cell>
          <cell r="AM718" t="str">
            <v>494</v>
          </cell>
          <cell r="AN718" t="str">
            <v>093</v>
          </cell>
          <cell r="AO718" t="str">
            <v>178</v>
          </cell>
          <cell r="AP718">
            <v>1</v>
          </cell>
          <cell r="AQ718">
            <v>2</v>
          </cell>
          <cell r="AR718">
            <v>21876.419478</v>
          </cell>
          <cell r="AS718">
            <v>10938</v>
          </cell>
          <cell r="AT718">
            <v>0</v>
          </cell>
          <cell r="AU718">
            <v>10938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167</v>
          </cell>
          <cell r="V719">
            <v>1.044</v>
          </cell>
          <cell r="W719">
            <v>10</v>
          </cell>
          <cell r="Y719">
            <v>86460.397420499998</v>
          </cell>
          <cell r="Z719">
            <v>125169.27336000001</v>
          </cell>
          <cell r="AA719">
            <v>951619.33941737551</v>
          </cell>
          <cell r="AB719">
            <v>173330.19957150001</v>
          </cell>
          <cell r="AC719">
            <v>33979.955947958348</v>
          </cell>
          <cell r="AD719">
            <v>94636.938000000009</v>
          </cell>
          <cell r="AE719">
            <v>52968.634559999999</v>
          </cell>
          <cell r="AF719">
            <v>45684.093240000009</v>
          </cell>
          <cell r="AG719">
            <v>229375.13336375009</v>
          </cell>
          <cell r="AH719">
            <v>216144.79697445725</v>
          </cell>
          <cell r="AI719">
            <v>0</v>
          </cell>
          <cell r="AJ719">
            <v>2009368.7618555415</v>
          </cell>
          <cell r="AL719">
            <v>494093248</v>
          </cell>
          <cell r="AM719" t="str">
            <v>494</v>
          </cell>
          <cell r="AN719" t="str">
            <v>093</v>
          </cell>
          <cell r="AO719" t="str">
            <v>248</v>
          </cell>
          <cell r="AP719">
            <v>1</v>
          </cell>
          <cell r="AQ719">
            <v>167</v>
          </cell>
          <cell r="AR719">
            <v>2009368.7618555415</v>
          </cell>
          <cell r="AS719">
            <v>12032</v>
          </cell>
          <cell r="AT719">
            <v>0</v>
          </cell>
          <cell r="AU719">
            <v>12032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10</v>
          </cell>
          <cell r="V720">
            <v>1.044</v>
          </cell>
          <cell r="W720">
            <v>10</v>
          </cell>
          <cell r="Y720">
            <v>4964.5371149999992</v>
          </cell>
          <cell r="Z720">
            <v>7122.898799999999</v>
          </cell>
          <cell r="AA720">
            <v>62196.719009014567</v>
          </cell>
          <cell r="AB720">
            <v>9171.8806050000003</v>
          </cell>
          <cell r="AC720">
            <v>1999.7685845901171</v>
          </cell>
          <cell r="AD720">
            <v>6565.6</v>
          </cell>
          <cell r="AE720">
            <v>3488.9436000000005</v>
          </cell>
          <cell r="AF720">
            <v>4164.6621600000008</v>
          </cell>
          <cell r="AG720">
            <v>13525.983507540703</v>
          </cell>
          <cell r="AH720">
            <v>12309.949849962135</v>
          </cell>
          <cell r="AI720">
            <v>0</v>
          </cell>
          <cell r="AJ720">
            <v>125510.94323110754</v>
          </cell>
          <cell r="AL720">
            <v>494093262</v>
          </cell>
          <cell r="AM720" t="str">
            <v>494</v>
          </cell>
          <cell r="AN720" t="str">
            <v>093</v>
          </cell>
          <cell r="AO720" t="str">
            <v>262</v>
          </cell>
          <cell r="AP720">
            <v>1</v>
          </cell>
          <cell r="AQ720">
            <v>10</v>
          </cell>
          <cell r="AR720">
            <v>125510.94323110754</v>
          </cell>
          <cell r="AS720">
            <v>12551</v>
          </cell>
          <cell r="AT720">
            <v>0</v>
          </cell>
          <cell r="AU720">
            <v>12551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1.044</v>
          </cell>
          <cell r="W721">
            <v>1</v>
          </cell>
          <cell r="Y721">
            <v>1085.207463</v>
          </cell>
          <cell r="Z721">
            <v>1586.097</v>
          </cell>
          <cell r="AA721">
            <v>8336.334519</v>
          </cell>
          <cell r="AB721">
            <v>2465.8416090000001</v>
          </cell>
          <cell r="AC721">
            <v>337.13448299999999</v>
          </cell>
          <cell r="AD721">
            <v>1043.278</v>
          </cell>
          <cell r="AE721">
            <v>544.55040000000008</v>
          </cell>
          <cell r="AF721">
            <v>306.70632000000006</v>
          </cell>
          <cell r="AG721">
            <v>2318.8163939999999</v>
          </cell>
          <cell r="AH721">
            <v>2422.7972500000001</v>
          </cell>
          <cell r="AI721">
            <v>0</v>
          </cell>
          <cell r="AJ721">
            <v>20446.763437999998</v>
          </cell>
          <cell r="AL721">
            <v>494093284</v>
          </cell>
          <cell r="AM721" t="str">
            <v>494</v>
          </cell>
          <cell r="AN721" t="str">
            <v>093</v>
          </cell>
          <cell r="AO721" t="str">
            <v>284</v>
          </cell>
          <cell r="AP721">
            <v>1</v>
          </cell>
          <cell r="AQ721">
            <v>2</v>
          </cell>
          <cell r="AR721">
            <v>20446.763437999998</v>
          </cell>
          <cell r="AS721">
            <v>10223</v>
          </cell>
          <cell r="AT721">
            <v>0</v>
          </cell>
          <cell r="AU721">
            <v>10223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3</v>
          </cell>
          <cell r="V722">
            <v>1.044</v>
          </cell>
          <cell r="W722">
            <v>10</v>
          </cell>
          <cell r="Y722">
            <v>1489.3611344999999</v>
          </cell>
          <cell r="Z722">
            <v>2136.8696399999999</v>
          </cell>
          <cell r="AA722">
            <v>21099.256625507289</v>
          </cell>
          <cell r="AB722">
            <v>2886.1284735000004</v>
          </cell>
          <cell r="AC722">
            <v>703.22046929505859</v>
          </cell>
          <cell r="AD722">
            <v>1670.8319999999999</v>
          </cell>
          <cell r="AE722">
            <v>950.58288000000005</v>
          </cell>
          <cell r="AF722">
            <v>860.38128000000006</v>
          </cell>
          <cell r="AG722">
            <v>4681.3042997703515</v>
          </cell>
          <cell r="AH722">
            <v>4169.5776749810675</v>
          </cell>
          <cell r="AI722">
            <v>0</v>
          </cell>
          <cell r="AJ722">
            <v>40647.51447755377</v>
          </cell>
          <cell r="AL722">
            <v>494093293</v>
          </cell>
          <cell r="AM722" t="str">
            <v>494</v>
          </cell>
          <cell r="AN722" t="str">
            <v>093</v>
          </cell>
          <cell r="AO722" t="str">
            <v>293</v>
          </cell>
          <cell r="AP722">
            <v>1</v>
          </cell>
          <cell r="AQ722">
            <v>3</v>
          </cell>
          <cell r="AR722">
            <v>40647.51447755377</v>
          </cell>
          <cell r="AS722">
            <v>13549</v>
          </cell>
          <cell r="AT722">
            <v>0</v>
          </cell>
          <cell r="AU722">
            <v>13549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2</v>
          </cell>
          <cell r="V723">
            <v>1.044</v>
          </cell>
          <cell r="W723">
            <v>1</v>
          </cell>
          <cell r="Y723">
            <v>992.90742299999999</v>
          </cell>
          <cell r="Z723">
            <v>1424.5797600000001</v>
          </cell>
          <cell r="AA723">
            <v>7774.422399000001</v>
          </cell>
          <cell r="AB723">
            <v>1733.966289</v>
          </cell>
          <cell r="AC723">
            <v>308.46624300000002</v>
          </cell>
          <cell r="AD723">
            <v>1204.4479999999999</v>
          </cell>
          <cell r="AE723">
            <v>712.91628000000003</v>
          </cell>
          <cell r="AF723">
            <v>765.82619999999997</v>
          </cell>
          <cell r="AG723">
            <v>2164.6593539999999</v>
          </cell>
          <cell r="AH723">
            <v>2124.6772499999997</v>
          </cell>
          <cell r="AI723">
            <v>0</v>
          </cell>
          <cell r="AJ723">
            <v>19206.869198</v>
          </cell>
          <cell r="AL723">
            <v>494093698</v>
          </cell>
          <cell r="AM723" t="str">
            <v>494</v>
          </cell>
          <cell r="AN723" t="str">
            <v>093</v>
          </cell>
          <cell r="AO723" t="str">
            <v>698</v>
          </cell>
          <cell r="AP723">
            <v>1</v>
          </cell>
          <cell r="AQ723">
            <v>2</v>
          </cell>
          <cell r="AR723">
            <v>19206.869198</v>
          </cell>
          <cell r="AS723">
            <v>9603</v>
          </cell>
          <cell r="AT723">
            <v>0</v>
          </cell>
          <cell r="AU723">
            <v>9603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5</v>
          </cell>
          <cell r="V724">
            <v>1</v>
          </cell>
          <cell r="W724">
            <v>1</v>
          </cell>
          <cell r="Y724">
            <v>2377.651875</v>
          </cell>
          <cell r="Z724">
            <v>3411.35</v>
          </cell>
          <cell r="AA724">
            <v>20560.176875000001</v>
          </cell>
          <cell r="AB724">
            <v>4007.1081250000002</v>
          </cell>
          <cell r="AC724">
            <v>732.54437500000006</v>
          </cell>
          <cell r="AD724">
            <v>3418.6400000000003</v>
          </cell>
          <cell r="AE724">
            <v>1822.42</v>
          </cell>
          <cell r="AF724">
            <v>2268.5300000000002</v>
          </cell>
          <cell r="AG724">
            <v>5140.6412499999997</v>
          </cell>
          <cell r="AH724">
            <v>5180.4881249999999</v>
          </cell>
          <cell r="AI724">
            <v>0</v>
          </cell>
          <cell r="AJ724">
            <v>48919.550625000003</v>
          </cell>
          <cell r="AL724">
            <v>496201072</v>
          </cell>
          <cell r="AM724" t="str">
            <v>496</v>
          </cell>
          <cell r="AN724" t="str">
            <v>201</v>
          </cell>
          <cell r="AO724" t="str">
            <v>072</v>
          </cell>
          <cell r="AP724">
            <v>1</v>
          </cell>
          <cell r="AQ724">
            <v>5</v>
          </cell>
          <cell r="AR724">
            <v>48919.550625000003</v>
          </cell>
          <cell r="AS724">
            <v>9784</v>
          </cell>
          <cell r="AT724">
            <v>0</v>
          </cell>
          <cell r="AU724">
            <v>9784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</v>
          </cell>
          <cell r="V725">
            <v>1</v>
          </cell>
          <cell r="W725">
            <v>10</v>
          </cell>
          <cell r="Y725">
            <v>475.53037499999999</v>
          </cell>
          <cell r="Z725">
            <v>682.27</v>
          </cell>
          <cell r="AA725">
            <v>6179.6919749384688</v>
          </cell>
          <cell r="AB725">
            <v>878.813625</v>
          </cell>
          <cell r="AC725">
            <v>229.36427499842227</v>
          </cell>
          <cell r="AD725">
            <v>466.38400000000001</v>
          </cell>
          <cell r="AE725">
            <v>303.02</v>
          </cell>
          <cell r="AF725">
            <v>221.89</v>
          </cell>
          <cell r="AG725">
            <v>1528.5726499905336</v>
          </cell>
          <cell r="AH725">
            <v>1424.4392249936891</v>
          </cell>
          <cell r="AI725">
            <v>0</v>
          </cell>
          <cell r="AJ725">
            <v>12389.976124921115</v>
          </cell>
          <cell r="AL725">
            <v>496201095</v>
          </cell>
          <cell r="AM725" t="str">
            <v>496</v>
          </cell>
          <cell r="AN725" t="str">
            <v>201</v>
          </cell>
          <cell r="AO725" t="str">
            <v>095</v>
          </cell>
          <cell r="AP725">
            <v>1</v>
          </cell>
          <cell r="AQ725">
            <v>1</v>
          </cell>
          <cell r="AR725">
            <v>12389.976124921115</v>
          </cell>
          <cell r="AS725">
            <v>12390</v>
          </cell>
          <cell r="AT725">
            <v>0</v>
          </cell>
          <cell r="AU725">
            <v>12390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</v>
          </cell>
          <cell r="V726">
            <v>1</v>
          </cell>
          <cell r="W726">
            <v>10</v>
          </cell>
          <cell r="Y726">
            <v>475.53037499999999</v>
          </cell>
          <cell r="Z726">
            <v>682.27</v>
          </cell>
          <cell r="AA726">
            <v>7475.201974938469</v>
          </cell>
          <cell r="AB726">
            <v>782.07362499999999</v>
          </cell>
          <cell r="AC726">
            <v>225.28427499842226</v>
          </cell>
          <cell r="AD726">
            <v>738.06399999999996</v>
          </cell>
          <cell r="AE726">
            <v>379.85</v>
          </cell>
          <cell r="AF726">
            <v>511.66</v>
          </cell>
          <cell r="AG726">
            <v>1499.9526499905337</v>
          </cell>
          <cell r="AH726">
            <v>1336.9692249936891</v>
          </cell>
          <cell r="AI726">
            <v>0</v>
          </cell>
          <cell r="AJ726">
            <v>14106.856124921116</v>
          </cell>
          <cell r="AL726">
            <v>496201182</v>
          </cell>
          <cell r="AM726" t="str">
            <v>496</v>
          </cell>
          <cell r="AN726" t="str">
            <v>201</v>
          </cell>
          <cell r="AO726" t="str">
            <v>182</v>
          </cell>
          <cell r="AP726">
            <v>1</v>
          </cell>
          <cell r="AQ726">
            <v>1</v>
          </cell>
          <cell r="AR726">
            <v>14106.856124921116</v>
          </cell>
          <cell r="AS726">
            <v>14107</v>
          </cell>
          <cell r="AT726">
            <v>0</v>
          </cell>
          <cell r="AU726">
            <v>14107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498</v>
          </cell>
          <cell r="V727">
            <v>1</v>
          </cell>
          <cell r="W727">
            <v>10</v>
          </cell>
          <cell r="Y727">
            <v>240704.28675</v>
          </cell>
          <cell r="Z727">
            <v>346578.12000000005</v>
          </cell>
          <cell r="AA727">
            <v>2744723.795731233</v>
          </cell>
          <cell r="AB727">
            <v>450629.33525</v>
          </cell>
          <cell r="AC727">
            <v>99297.318749518789</v>
          </cell>
          <cell r="AD727">
            <v>275972.09200000006</v>
          </cell>
          <cell r="AE727">
            <v>158100.22000000003</v>
          </cell>
          <cell r="AF727">
            <v>145252.4</v>
          </cell>
          <cell r="AG727">
            <v>670135.18849711283</v>
          </cell>
          <cell r="AH727">
            <v>644671.35324807523</v>
          </cell>
          <cell r="AI727">
            <v>0</v>
          </cell>
          <cell r="AJ727">
            <v>5776064.1102259411</v>
          </cell>
          <cell r="AL727">
            <v>496201201</v>
          </cell>
          <cell r="AM727" t="str">
            <v>496</v>
          </cell>
          <cell r="AN727" t="str">
            <v>201</v>
          </cell>
          <cell r="AO727" t="str">
            <v>201</v>
          </cell>
          <cell r="AP727">
            <v>1</v>
          </cell>
          <cell r="AQ727">
            <v>498</v>
          </cell>
          <cell r="AR727">
            <v>5776064.1102259411</v>
          </cell>
          <cell r="AS727">
            <v>11599</v>
          </cell>
          <cell r="AT727">
            <v>0</v>
          </cell>
          <cell r="AU727">
            <v>11599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1</v>
          </cell>
          <cell r="W728">
            <v>1</v>
          </cell>
          <cell r="Y728">
            <v>475.53037499999999</v>
          </cell>
          <cell r="Z728">
            <v>682.27</v>
          </cell>
          <cell r="AA728">
            <v>4371.1373750000002</v>
          </cell>
          <cell r="AB728">
            <v>782.07362499999999</v>
          </cell>
          <cell r="AC728">
            <v>145.69287499999999</v>
          </cell>
          <cell r="AD728">
            <v>738.06399999999996</v>
          </cell>
          <cell r="AE728">
            <v>379.85</v>
          </cell>
          <cell r="AF728">
            <v>511.66</v>
          </cell>
          <cell r="AG728">
            <v>1022.40425</v>
          </cell>
          <cell r="AH728">
            <v>1018.603625</v>
          </cell>
          <cell r="AI728">
            <v>0</v>
          </cell>
          <cell r="AJ728">
            <v>10127.286125000001</v>
          </cell>
          <cell r="AL728">
            <v>496201310</v>
          </cell>
          <cell r="AM728" t="str">
            <v>496</v>
          </cell>
          <cell r="AN728" t="str">
            <v>201</v>
          </cell>
          <cell r="AO728" t="str">
            <v>310</v>
          </cell>
          <cell r="AP728">
            <v>1</v>
          </cell>
          <cell r="AQ728">
            <v>1</v>
          </cell>
          <cell r="AR728">
            <v>10127.286125000001</v>
          </cell>
          <cell r="AS728">
            <v>10127</v>
          </cell>
          <cell r="AT728">
            <v>0</v>
          </cell>
          <cell r="AU728">
            <v>10127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</v>
          </cell>
          <cell r="V729">
            <v>1</v>
          </cell>
          <cell r="W729">
            <v>10</v>
          </cell>
          <cell r="Y729">
            <v>475.53037499999999</v>
          </cell>
          <cell r="Z729">
            <v>682.27</v>
          </cell>
          <cell r="AA729">
            <v>7475.201974938469</v>
          </cell>
          <cell r="AB729">
            <v>782.07362499999999</v>
          </cell>
          <cell r="AC729">
            <v>225.28427499842226</v>
          </cell>
          <cell r="AD729">
            <v>738.06399999999996</v>
          </cell>
          <cell r="AE729">
            <v>379.85</v>
          </cell>
          <cell r="AF729">
            <v>511.66</v>
          </cell>
          <cell r="AG729">
            <v>1499.9526499905337</v>
          </cell>
          <cell r="AH729">
            <v>1336.9692249936891</v>
          </cell>
          <cell r="AI729">
            <v>0</v>
          </cell>
          <cell r="AJ729">
            <v>14106.856124921116</v>
          </cell>
          <cell r="AL729">
            <v>496201331</v>
          </cell>
          <cell r="AM729" t="str">
            <v>496</v>
          </cell>
          <cell r="AN729" t="str">
            <v>201</v>
          </cell>
          <cell r="AO729" t="str">
            <v>331</v>
          </cell>
          <cell r="AP729">
            <v>1</v>
          </cell>
          <cell r="AQ729">
            <v>1</v>
          </cell>
          <cell r="AR729">
            <v>14106.856124921116</v>
          </cell>
          <cell r="AS729">
            <v>14107</v>
          </cell>
          <cell r="AT729">
            <v>0</v>
          </cell>
          <cell r="AU729">
            <v>14107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</v>
          </cell>
          <cell r="V730">
            <v>1</v>
          </cell>
          <cell r="W730">
            <v>10</v>
          </cell>
          <cell r="Y730">
            <v>475.53037499999999</v>
          </cell>
          <cell r="Z730">
            <v>682.27</v>
          </cell>
          <cell r="AA730">
            <v>7475.201974938469</v>
          </cell>
          <cell r="AB730">
            <v>782.07362499999999</v>
          </cell>
          <cell r="AC730">
            <v>225.28427499842226</v>
          </cell>
          <cell r="AD730">
            <v>738.06399999999996</v>
          </cell>
          <cell r="AE730">
            <v>379.85</v>
          </cell>
          <cell r="AF730">
            <v>511.66</v>
          </cell>
          <cell r="AG730">
            <v>1499.9526499905337</v>
          </cell>
          <cell r="AH730">
            <v>1336.9692249936891</v>
          </cell>
          <cell r="AI730">
            <v>0</v>
          </cell>
          <cell r="AJ730">
            <v>14106.856124921116</v>
          </cell>
          <cell r="AL730">
            <v>496201665</v>
          </cell>
          <cell r="AM730" t="str">
            <v>496</v>
          </cell>
          <cell r="AN730" t="str">
            <v>201</v>
          </cell>
          <cell r="AO730" t="str">
            <v>665</v>
          </cell>
          <cell r="AP730">
            <v>1</v>
          </cell>
          <cell r="AQ730">
            <v>1</v>
          </cell>
          <cell r="AR730">
            <v>14106.856124921116</v>
          </cell>
          <cell r="AS730">
            <v>14107</v>
          </cell>
          <cell r="AT730">
            <v>0</v>
          </cell>
          <cell r="AU730">
            <v>14107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</v>
          </cell>
          <cell r="V731">
            <v>1</v>
          </cell>
          <cell r="W731">
            <v>10</v>
          </cell>
          <cell r="Y731">
            <v>475.53037499999999</v>
          </cell>
          <cell r="Z731">
            <v>682.27</v>
          </cell>
          <cell r="AA731">
            <v>7475.201974938469</v>
          </cell>
          <cell r="AB731">
            <v>782.07362499999999</v>
          </cell>
          <cell r="AC731">
            <v>225.28427499842226</v>
          </cell>
          <cell r="AD731">
            <v>738.06399999999996</v>
          </cell>
          <cell r="AE731">
            <v>379.85</v>
          </cell>
          <cell r="AF731">
            <v>511.66</v>
          </cell>
          <cell r="AG731">
            <v>1499.9526499905337</v>
          </cell>
          <cell r="AH731">
            <v>1336.9692249936891</v>
          </cell>
          <cell r="AI731">
            <v>0</v>
          </cell>
          <cell r="AJ731">
            <v>14106.856124921116</v>
          </cell>
          <cell r="AL731">
            <v>496201740</v>
          </cell>
          <cell r="AM731" t="str">
            <v>496</v>
          </cell>
          <cell r="AN731" t="str">
            <v>201</v>
          </cell>
          <cell r="AO731" t="str">
            <v>740</v>
          </cell>
          <cell r="AP731">
            <v>1</v>
          </cell>
          <cell r="AQ731">
            <v>1</v>
          </cell>
          <cell r="AR731">
            <v>14106.856124921116</v>
          </cell>
          <cell r="AS731">
            <v>14107</v>
          </cell>
          <cell r="AT731">
            <v>0</v>
          </cell>
          <cell r="AU731">
            <v>14107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5</v>
          </cell>
          <cell r="V732">
            <v>1</v>
          </cell>
          <cell r="W732">
            <v>1</v>
          </cell>
          <cell r="Y732">
            <v>2377.651875</v>
          </cell>
          <cell r="Z732">
            <v>3411.35</v>
          </cell>
          <cell r="AA732">
            <v>17255.126875000002</v>
          </cell>
          <cell r="AB732">
            <v>5518.0181250000005</v>
          </cell>
          <cell r="AC732">
            <v>696.79437500000006</v>
          </cell>
          <cell r="AD732">
            <v>2331.92</v>
          </cell>
          <cell r="AE732">
            <v>1138.25</v>
          </cell>
          <cell r="AF732">
            <v>633.93000000000006</v>
          </cell>
          <cell r="AG732">
            <v>4889.6712500000003</v>
          </cell>
          <cell r="AH732">
            <v>5449.1781250000004</v>
          </cell>
          <cell r="AI732">
            <v>0</v>
          </cell>
          <cell r="AJ732">
            <v>43701.890625000007</v>
          </cell>
          <cell r="AL732">
            <v>497117005</v>
          </cell>
          <cell r="AM732" t="str">
            <v>497</v>
          </cell>
          <cell r="AN732" t="str">
            <v>117</v>
          </cell>
          <cell r="AO732" t="str">
            <v>005</v>
          </cell>
          <cell r="AP732">
            <v>1</v>
          </cell>
          <cell r="AQ732">
            <v>5</v>
          </cell>
          <cell r="AR732">
            <v>43701.890625000007</v>
          </cell>
          <cell r="AS732">
            <v>8740</v>
          </cell>
          <cell r="AT732">
            <v>0</v>
          </cell>
          <cell r="AU732">
            <v>8740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76</v>
          </cell>
          <cell r="V733">
            <v>1</v>
          </cell>
          <cell r="W733">
            <v>3</v>
          </cell>
          <cell r="Y733">
            <v>36592.018500000006</v>
          </cell>
          <cell r="Z733">
            <v>52642.989999999991</v>
          </cell>
          <cell r="AA733">
            <v>298309.72569926165</v>
          </cell>
          <cell r="AB733">
            <v>82191.655500000008</v>
          </cell>
          <cell r="AC733">
            <v>11819.625299981068</v>
          </cell>
          <cell r="AD733">
            <v>36009.813999999998</v>
          </cell>
          <cell r="AE733">
            <v>18469.230000000003</v>
          </cell>
          <cell r="AF733">
            <v>10930.609999999999</v>
          </cell>
          <cell r="AG733">
            <v>81809.493799886419</v>
          </cell>
          <cell r="AH733">
            <v>87800.002699924269</v>
          </cell>
          <cell r="AI733">
            <v>0</v>
          </cell>
          <cell r="AJ733">
            <v>716575.16549905343</v>
          </cell>
          <cell r="AL733">
            <v>497117008</v>
          </cell>
          <cell r="AM733" t="str">
            <v>497</v>
          </cell>
          <cell r="AN733" t="str">
            <v>117</v>
          </cell>
          <cell r="AO733" t="str">
            <v>008</v>
          </cell>
          <cell r="AP733">
            <v>1</v>
          </cell>
          <cell r="AQ733">
            <v>76</v>
          </cell>
          <cell r="AR733">
            <v>716575.16549905343</v>
          </cell>
          <cell r="AS733">
            <v>9429</v>
          </cell>
          <cell r="AT733">
            <v>0</v>
          </cell>
          <cell r="AU733">
            <v>9429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21</v>
          </cell>
          <cell r="V734">
            <v>1</v>
          </cell>
          <cell r="W734">
            <v>5</v>
          </cell>
          <cell r="Y734">
            <v>9986.1378749999985</v>
          </cell>
          <cell r="Z734">
            <v>14327.669999999998</v>
          </cell>
          <cell r="AA734">
            <v>86424.277874692343</v>
          </cell>
          <cell r="AB734">
            <v>20959.086124999998</v>
          </cell>
          <cell r="AC734">
            <v>3390.0673749921111</v>
          </cell>
          <cell r="AD734">
            <v>10337.423999999999</v>
          </cell>
          <cell r="AE734">
            <v>5612.64</v>
          </cell>
          <cell r="AF734">
            <v>4116.09</v>
          </cell>
          <cell r="AG734">
            <v>23404.931249952671</v>
          </cell>
          <cell r="AH734">
            <v>24369.594124968444</v>
          </cell>
          <cell r="AI734">
            <v>0</v>
          </cell>
          <cell r="AJ734">
            <v>202927.91862460558</v>
          </cell>
          <cell r="AL734">
            <v>497117024</v>
          </cell>
          <cell r="AM734" t="str">
            <v>497</v>
          </cell>
          <cell r="AN734" t="str">
            <v>117</v>
          </cell>
          <cell r="AO734" t="str">
            <v>024</v>
          </cell>
          <cell r="AP734">
            <v>1</v>
          </cell>
          <cell r="AQ734">
            <v>21</v>
          </cell>
          <cell r="AR734">
            <v>202927.91862460558</v>
          </cell>
          <cell r="AS734">
            <v>9663</v>
          </cell>
          <cell r="AT734">
            <v>0</v>
          </cell>
          <cell r="AU734">
            <v>9663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16</v>
          </cell>
          <cell r="V735">
            <v>1</v>
          </cell>
          <cell r="W735">
            <v>8</v>
          </cell>
          <cell r="Y735">
            <v>7696.8959999999997</v>
          </cell>
          <cell r="Z735">
            <v>11071.029999999999</v>
          </cell>
          <cell r="AA735">
            <v>71921.615599630808</v>
          </cell>
          <cell r="AB735">
            <v>16238.837999999998</v>
          </cell>
          <cell r="AC735">
            <v>2814.7643999905331</v>
          </cell>
          <cell r="AD735">
            <v>7572.6540000000005</v>
          </cell>
          <cell r="AE735">
            <v>4236.29</v>
          </cell>
          <cell r="AF735">
            <v>2662.08</v>
          </cell>
          <cell r="AG735">
            <v>19231.488399943199</v>
          </cell>
          <cell r="AH735">
            <v>19665.891599962131</v>
          </cell>
          <cell r="AI735">
            <v>0</v>
          </cell>
          <cell r="AJ735">
            <v>163111.54799952667</v>
          </cell>
          <cell r="AL735">
            <v>497117061</v>
          </cell>
          <cell r="AM735" t="str">
            <v>497</v>
          </cell>
          <cell r="AN735" t="str">
            <v>117</v>
          </cell>
          <cell r="AO735" t="str">
            <v>061</v>
          </cell>
          <cell r="AP735">
            <v>1</v>
          </cell>
          <cell r="AQ735">
            <v>16</v>
          </cell>
          <cell r="AR735">
            <v>163111.54799952667</v>
          </cell>
          <cell r="AS735">
            <v>10194</v>
          </cell>
          <cell r="AT735">
            <v>0</v>
          </cell>
          <cell r="AU735">
            <v>10194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</v>
          </cell>
          <cell r="V736">
            <v>1</v>
          </cell>
          <cell r="W736">
            <v>1</v>
          </cell>
          <cell r="Y736">
            <v>1426.5911249999999</v>
          </cell>
          <cell r="Z736">
            <v>2046.81</v>
          </cell>
          <cell r="AA736">
            <v>9602.2721249999995</v>
          </cell>
          <cell r="AB736">
            <v>2861.2308750000002</v>
          </cell>
          <cell r="AC736">
            <v>438.90862500000003</v>
          </cell>
          <cell r="AD736">
            <v>1399.152</v>
          </cell>
          <cell r="AE736">
            <v>833.68999999999994</v>
          </cell>
          <cell r="AF736">
            <v>579.62</v>
          </cell>
          <cell r="AG736">
            <v>3079.9827500000001</v>
          </cell>
          <cell r="AH736">
            <v>3301.990875</v>
          </cell>
          <cell r="AI736">
            <v>0</v>
          </cell>
          <cell r="AJ736">
            <v>25570.248374999996</v>
          </cell>
          <cell r="AL736">
            <v>497117068</v>
          </cell>
          <cell r="AM736" t="str">
            <v>497</v>
          </cell>
          <cell r="AN736" t="str">
            <v>117</v>
          </cell>
          <cell r="AO736" t="str">
            <v>068</v>
          </cell>
          <cell r="AP736">
            <v>1</v>
          </cell>
          <cell r="AQ736">
            <v>3</v>
          </cell>
          <cell r="AR736">
            <v>25570.248374999996</v>
          </cell>
          <cell r="AS736">
            <v>8523</v>
          </cell>
          <cell r="AT736">
            <v>0</v>
          </cell>
          <cell r="AU736">
            <v>8523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6</v>
          </cell>
          <cell r="V737">
            <v>1</v>
          </cell>
          <cell r="W737">
            <v>3</v>
          </cell>
          <cell r="Y737">
            <v>2853.1822499999998</v>
          </cell>
          <cell r="Z737">
            <v>4093.62</v>
          </cell>
          <cell r="AA737">
            <v>22841.108849938464</v>
          </cell>
          <cell r="AB737">
            <v>6172.0417500000003</v>
          </cell>
          <cell r="AC737">
            <v>930.92864999842232</v>
          </cell>
          <cell r="AD737">
            <v>2798.3040000000001</v>
          </cell>
          <cell r="AE737">
            <v>1516.6399999999999</v>
          </cell>
          <cell r="AF737">
            <v>851.32999999999993</v>
          </cell>
          <cell r="AG737">
            <v>6457.7338999905332</v>
          </cell>
          <cell r="AH737">
            <v>6867.3673499936895</v>
          </cell>
          <cell r="AI737">
            <v>0</v>
          </cell>
          <cell r="AJ737">
            <v>55382.256749921107</v>
          </cell>
          <cell r="AL737">
            <v>497117074</v>
          </cell>
          <cell r="AM737" t="str">
            <v>497</v>
          </cell>
          <cell r="AN737" t="str">
            <v>117</v>
          </cell>
          <cell r="AO737" t="str">
            <v>074</v>
          </cell>
          <cell r="AP737">
            <v>1</v>
          </cell>
          <cell r="AQ737">
            <v>6</v>
          </cell>
          <cell r="AR737">
            <v>55382.256749921107</v>
          </cell>
          <cell r="AS737">
            <v>9230</v>
          </cell>
          <cell r="AT737">
            <v>0</v>
          </cell>
          <cell r="AU737">
            <v>9230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33</v>
          </cell>
          <cell r="V738">
            <v>1</v>
          </cell>
          <cell r="W738">
            <v>1</v>
          </cell>
          <cell r="Y738">
            <v>15780.912374999998</v>
          </cell>
          <cell r="Z738">
            <v>22669.619999999995</v>
          </cell>
          <cell r="AA738">
            <v>121665.93257487693</v>
          </cell>
          <cell r="AB738">
            <v>33713.979625</v>
          </cell>
          <cell r="AC738">
            <v>4886.0876749968456</v>
          </cell>
          <cell r="AD738">
            <v>16587.901999999998</v>
          </cell>
          <cell r="AE738">
            <v>8715.14</v>
          </cell>
          <cell r="AF738">
            <v>6474.64</v>
          </cell>
          <cell r="AG738">
            <v>34095.257049981068</v>
          </cell>
          <cell r="AH738">
            <v>36615.61082498738</v>
          </cell>
          <cell r="AI738">
            <v>0</v>
          </cell>
          <cell r="AJ738">
            <v>301205.08212484233</v>
          </cell>
          <cell r="AL738">
            <v>497117086</v>
          </cell>
          <cell r="AM738" t="str">
            <v>497</v>
          </cell>
          <cell r="AN738" t="str">
            <v>117</v>
          </cell>
          <cell r="AO738" t="str">
            <v>086</v>
          </cell>
          <cell r="AP738">
            <v>1</v>
          </cell>
          <cell r="AQ738">
            <v>33</v>
          </cell>
          <cell r="AR738">
            <v>301205.08212484233</v>
          </cell>
          <cell r="AS738">
            <v>9127</v>
          </cell>
          <cell r="AT738">
            <v>0</v>
          </cell>
          <cell r="AU738">
            <v>9127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2</v>
          </cell>
          <cell r="V739">
            <v>1</v>
          </cell>
          <cell r="W739">
            <v>1</v>
          </cell>
          <cell r="Y739">
            <v>951.06074999999998</v>
          </cell>
          <cell r="Z739">
            <v>1364.54</v>
          </cell>
          <cell r="AA739">
            <v>7822.1547499999997</v>
          </cell>
          <cell r="AB739">
            <v>1885.67725</v>
          </cell>
          <cell r="AC739">
            <v>285.05574999999999</v>
          </cell>
          <cell r="AD739">
            <v>1204.4479999999999</v>
          </cell>
          <cell r="AE739">
            <v>607.5</v>
          </cell>
          <cell r="AF739">
            <v>647.5</v>
          </cell>
          <cell r="AG739">
            <v>2000.3385000000001</v>
          </cell>
          <cell r="AH739">
            <v>2108.4472500000002</v>
          </cell>
          <cell r="AI739">
            <v>0</v>
          </cell>
          <cell r="AJ739">
            <v>18876.722250000003</v>
          </cell>
          <cell r="AL739">
            <v>497117087</v>
          </cell>
          <cell r="AM739" t="str">
            <v>497</v>
          </cell>
          <cell r="AN739" t="str">
            <v>117</v>
          </cell>
          <cell r="AO739" t="str">
            <v>087</v>
          </cell>
          <cell r="AP739">
            <v>1</v>
          </cell>
          <cell r="AQ739">
            <v>2</v>
          </cell>
          <cell r="AR739">
            <v>18876.722250000003</v>
          </cell>
          <cell r="AS739">
            <v>9438</v>
          </cell>
          <cell r="AT739">
            <v>0</v>
          </cell>
          <cell r="AU739">
            <v>9438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9</v>
          </cell>
          <cell r="V740">
            <v>1</v>
          </cell>
          <cell r="W740">
            <v>2</v>
          </cell>
          <cell r="Y740">
            <v>4279.7733750000007</v>
          </cell>
          <cell r="Z740">
            <v>6140.43</v>
          </cell>
          <cell r="AA740">
            <v>34082.960974938469</v>
          </cell>
          <cell r="AB740">
            <v>9161.3226250000007</v>
          </cell>
          <cell r="AC740">
            <v>1354.6072749984221</v>
          </cell>
          <cell r="AD740">
            <v>4469.1360000000004</v>
          </cell>
          <cell r="AE740">
            <v>2351.79</v>
          </cell>
          <cell r="AF740">
            <v>1770.48</v>
          </cell>
          <cell r="AG740">
            <v>9431.2066499905341</v>
          </cell>
          <cell r="AH740">
            <v>10062.578224993689</v>
          </cell>
          <cell r="AI740">
            <v>0</v>
          </cell>
          <cell r="AJ740">
            <v>83104.285124921123</v>
          </cell>
          <cell r="AL740">
            <v>497117111</v>
          </cell>
          <cell r="AM740" t="str">
            <v>497</v>
          </cell>
          <cell r="AN740" t="str">
            <v>117</v>
          </cell>
          <cell r="AO740" t="str">
            <v>111</v>
          </cell>
          <cell r="AP740">
            <v>1</v>
          </cell>
          <cell r="AQ740">
            <v>9</v>
          </cell>
          <cell r="AR740">
            <v>83104.285124921123</v>
          </cell>
          <cell r="AS740">
            <v>9234</v>
          </cell>
          <cell r="AT740">
            <v>0</v>
          </cell>
          <cell r="AU740">
            <v>9234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17</v>
          </cell>
          <cell r="V741">
            <v>1</v>
          </cell>
          <cell r="W741">
            <v>5</v>
          </cell>
          <cell r="Y741">
            <v>8172.426375</v>
          </cell>
          <cell r="Z741">
            <v>11753.3</v>
          </cell>
          <cell r="AA741">
            <v>70961.153774753868</v>
          </cell>
          <cell r="AB741">
            <v>17695.281625</v>
          </cell>
          <cell r="AC741">
            <v>2763.6644749936891</v>
          </cell>
          <cell r="AD741">
            <v>8310.7180000000008</v>
          </cell>
          <cell r="AE741">
            <v>4390.0300000000007</v>
          </cell>
          <cell r="AF741">
            <v>2960.8599999999997</v>
          </cell>
          <cell r="AG741">
            <v>19041.125849962136</v>
          </cell>
          <cell r="AH741">
            <v>19973.514024974756</v>
          </cell>
          <cell r="AI741">
            <v>0</v>
          </cell>
          <cell r="AJ741">
            <v>166022.07412468444</v>
          </cell>
          <cell r="AL741">
            <v>497117114</v>
          </cell>
          <cell r="AM741" t="str">
            <v>497</v>
          </cell>
          <cell r="AN741" t="str">
            <v>117</v>
          </cell>
          <cell r="AO741" t="str">
            <v>114</v>
          </cell>
          <cell r="AP741">
            <v>1</v>
          </cell>
          <cell r="AQ741">
            <v>17</v>
          </cell>
          <cell r="AR741">
            <v>166022.07412468444</v>
          </cell>
          <cell r="AS741">
            <v>9766</v>
          </cell>
          <cell r="AT741">
            <v>0</v>
          </cell>
          <cell r="AU741">
            <v>9766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31</v>
          </cell>
          <cell r="V742">
            <v>1</v>
          </cell>
          <cell r="W742">
            <v>1</v>
          </cell>
          <cell r="Y742">
            <v>14829.851624999998</v>
          </cell>
          <cell r="Z742">
            <v>21305.079999999994</v>
          </cell>
          <cell r="AA742">
            <v>113637.72782487694</v>
          </cell>
          <cell r="AB742">
            <v>30832.402375000001</v>
          </cell>
          <cell r="AC742">
            <v>4638.5919249968447</v>
          </cell>
          <cell r="AD742">
            <v>15655.134</v>
          </cell>
          <cell r="AE742">
            <v>8485.9499999999989</v>
          </cell>
          <cell r="AF742">
            <v>6461.11</v>
          </cell>
          <cell r="AG742">
            <v>32358.658549981064</v>
          </cell>
          <cell r="AH742">
            <v>34484.613574987379</v>
          </cell>
          <cell r="AI742">
            <v>0</v>
          </cell>
          <cell r="AJ742">
            <v>282689.11987484223</v>
          </cell>
          <cell r="AL742">
            <v>497117117</v>
          </cell>
          <cell r="AM742" t="str">
            <v>497</v>
          </cell>
          <cell r="AN742" t="str">
            <v>117</v>
          </cell>
          <cell r="AO742" t="str">
            <v>117</v>
          </cell>
          <cell r="AP742">
            <v>1</v>
          </cell>
          <cell r="AQ742">
            <v>31</v>
          </cell>
          <cell r="AR742">
            <v>282689.11987484223</v>
          </cell>
          <cell r="AS742">
            <v>9119</v>
          </cell>
          <cell r="AT742">
            <v>0</v>
          </cell>
          <cell r="AU742">
            <v>9119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28</v>
          </cell>
          <cell r="V743">
            <v>1</v>
          </cell>
          <cell r="W743">
            <v>5</v>
          </cell>
          <cell r="Y743">
            <v>13314.850499999999</v>
          </cell>
          <cell r="Z743">
            <v>19103.559999999998</v>
          </cell>
          <cell r="AA743">
            <v>116610.15869956929</v>
          </cell>
          <cell r="AB743">
            <v>26146.191500000001</v>
          </cell>
          <cell r="AC743">
            <v>4608.6502999889562</v>
          </cell>
          <cell r="AD743">
            <v>14417.152</v>
          </cell>
          <cell r="AE743">
            <v>8190.3799999999992</v>
          </cell>
          <cell r="AF743">
            <v>6796.78</v>
          </cell>
          <cell r="AG743">
            <v>31802.607799933736</v>
          </cell>
          <cell r="AH743">
            <v>32503.120699955824</v>
          </cell>
          <cell r="AI743">
            <v>0</v>
          </cell>
          <cell r="AJ743">
            <v>273493.45149944781</v>
          </cell>
          <cell r="AL743">
            <v>497117137</v>
          </cell>
          <cell r="AM743" t="str">
            <v>497</v>
          </cell>
          <cell r="AN743" t="str">
            <v>117</v>
          </cell>
          <cell r="AO743" t="str">
            <v>137</v>
          </cell>
          <cell r="AP743">
            <v>1</v>
          </cell>
          <cell r="AQ743">
            <v>28</v>
          </cell>
          <cell r="AR743">
            <v>273493.45149944781</v>
          </cell>
          <cell r="AS743">
            <v>9768</v>
          </cell>
          <cell r="AT743">
            <v>0</v>
          </cell>
          <cell r="AU743">
            <v>9768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4</v>
          </cell>
          <cell r="V744">
            <v>1</v>
          </cell>
          <cell r="W744">
            <v>1</v>
          </cell>
          <cell r="Y744">
            <v>1902.1215</v>
          </cell>
          <cell r="Z744">
            <v>2729.08</v>
          </cell>
          <cell r="AA744">
            <v>13804.0695</v>
          </cell>
          <cell r="AB744">
            <v>4414.4144999999999</v>
          </cell>
          <cell r="AC744">
            <v>557.45150000000001</v>
          </cell>
          <cell r="AD744">
            <v>1865.5360000000001</v>
          </cell>
          <cell r="AE744">
            <v>910.6</v>
          </cell>
          <cell r="AF744">
            <v>543.36</v>
          </cell>
          <cell r="AG744">
            <v>3911.7370000000001</v>
          </cell>
          <cell r="AH744">
            <v>4359.3744999999999</v>
          </cell>
          <cell r="AI744">
            <v>0</v>
          </cell>
          <cell r="AJ744">
            <v>34997.744500000001</v>
          </cell>
          <cell r="AL744">
            <v>497117154</v>
          </cell>
          <cell r="AM744" t="str">
            <v>497</v>
          </cell>
          <cell r="AN744" t="str">
            <v>117</v>
          </cell>
          <cell r="AO744" t="str">
            <v>154</v>
          </cell>
          <cell r="AP744">
            <v>1</v>
          </cell>
          <cell r="AQ744">
            <v>4</v>
          </cell>
          <cell r="AR744">
            <v>34997.744500000001</v>
          </cell>
          <cell r="AS744">
            <v>8749</v>
          </cell>
          <cell r="AT744">
            <v>0</v>
          </cell>
          <cell r="AU744">
            <v>8749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5</v>
          </cell>
          <cell r="V745">
            <v>1</v>
          </cell>
          <cell r="W745">
            <v>4</v>
          </cell>
          <cell r="Y745">
            <v>2377.651875</v>
          </cell>
          <cell r="Z745">
            <v>3411.35</v>
          </cell>
          <cell r="AA745">
            <v>23477.041474938469</v>
          </cell>
          <cell r="AB745">
            <v>4007.1081250000002</v>
          </cell>
          <cell r="AC745">
            <v>807.33577499842238</v>
          </cell>
          <cell r="AD745">
            <v>3418.6400000000003</v>
          </cell>
          <cell r="AE745">
            <v>1822.42</v>
          </cell>
          <cell r="AF745">
            <v>2268.5300000000002</v>
          </cell>
          <cell r="AG745">
            <v>5589.3896499905331</v>
          </cell>
          <cell r="AH745">
            <v>5479.6537249936891</v>
          </cell>
          <cell r="AI745">
            <v>0</v>
          </cell>
          <cell r="AJ745">
            <v>52659.120624921103</v>
          </cell>
          <cell r="AL745">
            <v>497117159</v>
          </cell>
          <cell r="AM745" t="str">
            <v>497</v>
          </cell>
          <cell r="AN745" t="str">
            <v>117</v>
          </cell>
          <cell r="AO745" t="str">
            <v>159</v>
          </cell>
          <cell r="AP745">
            <v>1</v>
          </cell>
          <cell r="AQ745">
            <v>5</v>
          </cell>
          <cell r="AR745">
            <v>52659.120624921103</v>
          </cell>
          <cell r="AS745">
            <v>10532</v>
          </cell>
          <cell r="AT745">
            <v>0</v>
          </cell>
          <cell r="AU745">
            <v>10532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52</v>
          </cell>
          <cell r="V746">
            <v>1</v>
          </cell>
          <cell r="W746">
            <v>1</v>
          </cell>
          <cell r="Y746">
            <v>24727.5795</v>
          </cell>
          <cell r="Z746">
            <v>35478.04</v>
          </cell>
          <cell r="AA746">
            <v>182737.04269987694</v>
          </cell>
          <cell r="AB746">
            <v>50737.618499999997</v>
          </cell>
          <cell r="AC746">
            <v>7648.2022999968458</v>
          </cell>
          <cell r="AD746">
            <v>25882.048000000003</v>
          </cell>
          <cell r="AE746">
            <v>14333.77</v>
          </cell>
          <cell r="AF746">
            <v>11035.11</v>
          </cell>
          <cell r="AG746">
            <v>53522.987799981063</v>
          </cell>
          <cell r="AH746">
            <v>57164.309699987381</v>
          </cell>
          <cell r="AI746">
            <v>0</v>
          </cell>
          <cell r="AJ746">
            <v>463266.70849984232</v>
          </cell>
          <cell r="AL746">
            <v>497117210</v>
          </cell>
          <cell r="AM746" t="str">
            <v>497</v>
          </cell>
          <cell r="AN746" t="str">
            <v>117</v>
          </cell>
          <cell r="AO746" t="str">
            <v>210</v>
          </cell>
          <cell r="AP746">
            <v>1</v>
          </cell>
          <cell r="AQ746">
            <v>52</v>
          </cell>
          <cell r="AR746">
            <v>463266.70849984232</v>
          </cell>
          <cell r="AS746">
            <v>8909</v>
          </cell>
          <cell r="AT746">
            <v>0</v>
          </cell>
          <cell r="AU746">
            <v>8909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2</v>
          </cell>
          <cell r="V747">
            <v>1</v>
          </cell>
          <cell r="W747">
            <v>1</v>
          </cell>
          <cell r="Y747">
            <v>951.06074999999998</v>
          </cell>
          <cell r="Z747">
            <v>1364.54</v>
          </cell>
          <cell r="AA747">
            <v>6902.0347499999998</v>
          </cell>
          <cell r="AB747">
            <v>2207.2072499999999</v>
          </cell>
          <cell r="AC747">
            <v>278.72575000000001</v>
          </cell>
          <cell r="AD747">
            <v>932.76800000000003</v>
          </cell>
          <cell r="AE747">
            <v>455.3</v>
          </cell>
          <cell r="AF747">
            <v>271.68</v>
          </cell>
          <cell r="AG747">
            <v>1955.8685</v>
          </cell>
          <cell r="AH747">
            <v>2179.6872499999999</v>
          </cell>
          <cell r="AI747">
            <v>0</v>
          </cell>
          <cell r="AJ747">
            <v>17498.87225</v>
          </cell>
          <cell r="AL747">
            <v>497117223</v>
          </cell>
          <cell r="AM747" t="str">
            <v>497</v>
          </cell>
          <cell r="AN747" t="str">
            <v>117</v>
          </cell>
          <cell r="AO747" t="str">
            <v>223</v>
          </cell>
          <cell r="AP747">
            <v>1</v>
          </cell>
          <cell r="AQ747">
            <v>2</v>
          </cell>
          <cell r="AR747">
            <v>17498.87225</v>
          </cell>
          <cell r="AS747">
            <v>8749</v>
          </cell>
          <cell r="AT747">
            <v>0</v>
          </cell>
          <cell r="AU747">
            <v>8749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</v>
          </cell>
          <cell r="V748">
            <v>1</v>
          </cell>
          <cell r="W748">
            <v>1</v>
          </cell>
          <cell r="Y748">
            <v>1426.5911249999999</v>
          </cell>
          <cell r="Z748">
            <v>2046.81</v>
          </cell>
          <cell r="AA748">
            <v>10353.052125</v>
          </cell>
          <cell r="AB748">
            <v>3310.8108750000001</v>
          </cell>
          <cell r="AC748">
            <v>418.08862499999998</v>
          </cell>
          <cell r="AD748">
            <v>1399.152</v>
          </cell>
          <cell r="AE748">
            <v>682.95</v>
          </cell>
          <cell r="AF748">
            <v>407.52</v>
          </cell>
          <cell r="AG748">
            <v>2933.8027499999998</v>
          </cell>
          <cell r="AH748">
            <v>3269.5308749999999</v>
          </cell>
          <cell r="AI748">
            <v>0</v>
          </cell>
          <cell r="AJ748">
            <v>26248.308375000001</v>
          </cell>
          <cell r="AL748">
            <v>497117230</v>
          </cell>
          <cell r="AM748" t="str">
            <v>497</v>
          </cell>
          <cell r="AN748" t="str">
            <v>117</v>
          </cell>
          <cell r="AO748" t="str">
            <v>230</v>
          </cell>
          <cell r="AP748">
            <v>1</v>
          </cell>
          <cell r="AQ748">
            <v>3</v>
          </cell>
          <cell r="AR748">
            <v>26248.308375000001</v>
          </cell>
          <cell r="AS748">
            <v>8749</v>
          </cell>
          <cell r="AT748">
            <v>0</v>
          </cell>
          <cell r="AU748">
            <v>8749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1</v>
          </cell>
          <cell r="V749">
            <v>1</v>
          </cell>
          <cell r="W749">
            <v>1</v>
          </cell>
          <cell r="Y749">
            <v>475.53037499999999</v>
          </cell>
          <cell r="Z749">
            <v>682.27</v>
          </cell>
          <cell r="AA749">
            <v>3451.0173749999999</v>
          </cell>
          <cell r="AB749">
            <v>1103.603625</v>
          </cell>
          <cell r="AC749">
            <v>139.362875</v>
          </cell>
          <cell r="AD749">
            <v>466.38400000000001</v>
          </cell>
          <cell r="AE749">
            <v>227.65</v>
          </cell>
          <cell r="AF749">
            <v>135.84</v>
          </cell>
          <cell r="AG749">
            <v>977.93425000000002</v>
          </cell>
          <cell r="AH749">
            <v>1089.843625</v>
          </cell>
          <cell r="AI749">
            <v>0</v>
          </cell>
          <cell r="AJ749">
            <v>8749.4361250000002</v>
          </cell>
          <cell r="AL749">
            <v>497117272</v>
          </cell>
          <cell r="AM749" t="str">
            <v>497</v>
          </cell>
          <cell r="AN749" t="str">
            <v>117</v>
          </cell>
          <cell r="AO749" t="str">
            <v>272</v>
          </cell>
          <cell r="AP749">
            <v>1</v>
          </cell>
          <cell r="AQ749">
            <v>1</v>
          </cell>
          <cell r="AR749">
            <v>8749.4361250000002</v>
          </cell>
          <cell r="AS749">
            <v>8749</v>
          </cell>
          <cell r="AT749">
            <v>0</v>
          </cell>
          <cell r="AU749">
            <v>8749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38</v>
          </cell>
          <cell r="V750">
            <v>1</v>
          </cell>
          <cell r="W750">
            <v>2</v>
          </cell>
          <cell r="Y750">
            <v>18159.19425</v>
          </cell>
          <cell r="Z750">
            <v>26082.079999999998</v>
          </cell>
          <cell r="AA750">
            <v>148756.06864975387</v>
          </cell>
          <cell r="AB750">
            <v>38171.777750000001</v>
          </cell>
          <cell r="AC750">
            <v>5746.074849993689</v>
          </cell>
          <cell r="AD750">
            <v>20007.331999999999</v>
          </cell>
          <cell r="AE750">
            <v>10387.300000000001</v>
          </cell>
          <cell r="AF750">
            <v>8480.69</v>
          </cell>
          <cell r="AG750">
            <v>39979.51509996214</v>
          </cell>
          <cell r="AH750">
            <v>42357.240149974758</v>
          </cell>
          <cell r="AI750">
            <v>0</v>
          </cell>
          <cell r="AJ750">
            <v>358127.27274968446</v>
          </cell>
          <cell r="AL750">
            <v>497117278</v>
          </cell>
          <cell r="AM750" t="str">
            <v>497</v>
          </cell>
          <cell r="AN750" t="str">
            <v>117</v>
          </cell>
          <cell r="AO750" t="str">
            <v>278</v>
          </cell>
          <cell r="AP750">
            <v>1</v>
          </cell>
          <cell r="AQ750">
            <v>38</v>
          </cell>
          <cell r="AR750">
            <v>358127.27274968446</v>
          </cell>
          <cell r="AS750">
            <v>9424</v>
          </cell>
          <cell r="AT750">
            <v>0</v>
          </cell>
          <cell r="AU750">
            <v>9424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</v>
          </cell>
          <cell r="V751">
            <v>1</v>
          </cell>
          <cell r="W751">
            <v>10</v>
          </cell>
          <cell r="Y751">
            <v>27282.681375</v>
          </cell>
          <cell r="Z751">
            <v>39199.919999999998</v>
          </cell>
          <cell r="AA751">
            <v>311702.59217296948</v>
          </cell>
          <cell r="AB751">
            <v>54602.866624999995</v>
          </cell>
          <cell r="AC751">
            <v>10912.170074947935</v>
          </cell>
          <cell r="AD751">
            <v>31424.257999999998</v>
          </cell>
          <cell r="AE751">
            <v>16751.71</v>
          </cell>
          <cell r="AF751">
            <v>15154.530000000002</v>
          </cell>
          <cell r="AG751">
            <v>73812.939449687619</v>
          </cell>
          <cell r="AH751">
            <v>72131.06142479174</v>
          </cell>
          <cell r="AI751">
            <v>0</v>
          </cell>
          <cell r="AJ751">
            <v>652974.72912239679</v>
          </cell>
          <cell r="AL751">
            <v>497117281</v>
          </cell>
          <cell r="AM751" t="str">
            <v>497</v>
          </cell>
          <cell r="AN751" t="str">
            <v>117</v>
          </cell>
          <cell r="AO751" t="str">
            <v>281</v>
          </cell>
          <cell r="AP751">
            <v>1</v>
          </cell>
          <cell r="AQ751">
            <v>57</v>
          </cell>
          <cell r="AR751">
            <v>652974.72912239679</v>
          </cell>
          <cell r="AS751">
            <v>11456</v>
          </cell>
          <cell r="AT751">
            <v>0</v>
          </cell>
          <cell r="AU751">
            <v>11456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1</v>
          </cell>
          <cell r="V752">
            <v>1</v>
          </cell>
          <cell r="W752">
            <v>1</v>
          </cell>
          <cell r="Y752">
            <v>475.53037499999999</v>
          </cell>
          <cell r="Z752">
            <v>682.27</v>
          </cell>
          <cell r="AA752">
            <v>3075.627375</v>
          </cell>
          <cell r="AB752">
            <v>878.813625</v>
          </cell>
          <cell r="AC752">
            <v>149.772875</v>
          </cell>
          <cell r="AD752">
            <v>466.38400000000001</v>
          </cell>
          <cell r="AE752">
            <v>303.02</v>
          </cell>
          <cell r="AF752">
            <v>221.89</v>
          </cell>
          <cell r="AG752">
            <v>1051.0242499999999</v>
          </cell>
          <cell r="AH752">
            <v>1106.073625</v>
          </cell>
          <cell r="AI752">
            <v>0</v>
          </cell>
          <cell r="AJ752">
            <v>8410.4061249999977</v>
          </cell>
          <cell r="AL752">
            <v>497117289</v>
          </cell>
          <cell r="AM752" t="str">
            <v>497</v>
          </cell>
          <cell r="AN752" t="str">
            <v>117</v>
          </cell>
          <cell r="AO752" t="str">
            <v>289</v>
          </cell>
          <cell r="AP752">
            <v>1</v>
          </cell>
          <cell r="AQ752">
            <v>1</v>
          </cell>
          <cell r="AR752">
            <v>8410.4061249999977</v>
          </cell>
          <cell r="AS752">
            <v>8410</v>
          </cell>
          <cell r="AT752">
            <v>0</v>
          </cell>
          <cell r="AU752">
            <v>8410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5</v>
          </cell>
          <cell r="V753">
            <v>1</v>
          </cell>
          <cell r="W753">
            <v>8</v>
          </cell>
          <cell r="Y753">
            <v>2377.651875</v>
          </cell>
          <cell r="Z753">
            <v>3411.35</v>
          </cell>
          <cell r="AA753">
            <v>23338.45607487694</v>
          </cell>
          <cell r="AB753">
            <v>5518.0181250000005</v>
          </cell>
          <cell r="AC753">
            <v>852.77717499684468</v>
          </cell>
          <cell r="AD753">
            <v>2331.92</v>
          </cell>
          <cell r="AE753">
            <v>1138.25</v>
          </cell>
          <cell r="AF753">
            <v>633.93000000000006</v>
          </cell>
          <cell r="AG753">
            <v>5825.5680499810678</v>
          </cell>
          <cell r="AH753">
            <v>6073.1093249873784</v>
          </cell>
          <cell r="AI753">
            <v>0</v>
          </cell>
          <cell r="AJ753">
            <v>51501.030624842235</v>
          </cell>
          <cell r="AL753">
            <v>497117325</v>
          </cell>
          <cell r="AM753" t="str">
            <v>497</v>
          </cell>
          <cell r="AN753" t="str">
            <v>117</v>
          </cell>
          <cell r="AO753" t="str">
            <v>325</v>
          </cell>
          <cell r="AP753">
            <v>1</v>
          </cell>
          <cell r="AQ753">
            <v>5</v>
          </cell>
          <cell r="AR753">
            <v>51501.030624842235</v>
          </cell>
          <cell r="AS753">
            <v>10300</v>
          </cell>
          <cell r="AT753">
            <v>0</v>
          </cell>
          <cell r="AU753">
            <v>10300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</v>
          </cell>
          <cell r="V754">
            <v>1</v>
          </cell>
          <cell r="W754">
            <v>1</v>
          </cell>
          <cell r="Y754">
            <v>1426.5911249999999</v>
          </cell>
          <cell r="Z754">
            <v>2046.81</v>
          </cell>
          <cell r="AA754">
            <v>9977.6621250000007</v>
          </cell>
          <cell r="AB754">
            <v>3086.0208750000002</v>
          </cell>
          <cell r="AC754">
            <v>428.498625</v>
          </cell>
          <cell r="AD754">
            <v>1399.152</v>
          </cell>
          <cell r="AE754">
            <v>758.31999999999994</v>
          </cell>
          <cell r="AF754">
            <v>493.57</v>
          </cell>
          <cell r="AG754">
            <v>3006.89275</v>
          </cell>
          <cell r="AH754">
            <v>3285.7608749999999</v>
          </cell>
          <cell r="AI754">
            <v>0</v>
          </cell>
          <cell r="AJ754">
            <v>25909.278375000002</v>
          </cell>
          <cell r="AL754">
            <v>497117327</v>
          </cell>
          <cell r="AM754" t="str">
            <v>497</v>
          </cell>
          <cell r="AN754" t="str">
            <v>117</v>
          </cell>
          <cell r="AO754" t="str">
            <v>327</v>
          </cell>
          <cell r="AP754">
            <v>1</v>
          </cell>
          <cell r="AQ754">
            <v>3</v>
          </cell>
          <cell r="AR754">
            <v>25909.278375000002</v>
          </cell>
          <cell r="AS754">
            <v>8636</v>
          </cell>
          <cell r="AT754">
            <v>0</v>
          </cell>
          <cell r="AU754">
            <v>8636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1</v>
          </cell>
          <cell r="V755">
            <v>1</v>
          </cell>
          <cell r="W755">
            <v>1</v>
          </cell>
          <cell r="Y755">
            <v>475.53037499999999</v>
          </cell>
          <cell r="Z755">
            <v>682.27</v>
          </cell>
          <cell r="AA755">
            <v>3451.0173749999999</v>
          </cell>
          <cell r="AB755">
            <v>1103.603625</v>
          </cell>
          <cell r="AC755">
            <v>139.362875</v>
          </cell>
          <cell r="AD755">
            <v>466.38400000000001</v>
          </cell>
          <cell r="AE755">
            <v>227.65</v>
          </cell>
          <cell r="AF755">
            <v>135.84</v>
          </cell>
          <cell r="AG755">
            <v>977.93425000000002</v>
          </cell>
          <cell r="AH755">
            <v>1089.843625</v>
          </cell>
          <cell r="AI755">
            <v>0</v>
          </cell>
          <cell r="AJ755">
            <v>8749.4361250000002</v>
          </cell>
          <cell r="AL755">
            <v>497117332</v>
          </cell>
          <cell r="AM755" t="str">
            <v>497</v>
          </cell>
          <cell r="AN755" t="str">
            <v>117</v>
          </cell>
          <cell r="AO755" t="str">
            <v>332</v>
          </cell>
          <cell r="AP755">
            <v>1</v>
          </cell>
          <cell r="AQ755">
            <v>1</v>
          </cell>
          <cell r="AR755">
            <v>8749.4361250000002</v>
          </cell>
          <cell r="AS755">
            <v>8749</v>
          </cell>
          <cell r="AT755">
            <v>0</v>
          </cell>
          <cell r="AU755">
            <v>8749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2</v>
          </cell>
          <cell r="V756">
            <v>1</v>
          </cell>
          <cell r="W756">
            <v>1</v>
          </cell>
          <cell r="Y756">
            <v>951.06074999999998</v>
          </cell>
          <cell r="Z756">
            <v>1364.54</v>
          </cell>
          <cell r="AA756">
            <v>6902.0347499999998</v>
          </cell>
          <cell r="AB756">
            <v>2207.2072499999999</v>
          </cell>
          <cell r="AC756">
            <v>278.72575000000001</v>
          </cell>
          <cell r="AD756">
            <v>932.76800000000003</v>
          </cell>
          <cell r="AE756">
            <v>455.3</v>
          </cell>
          <cell r="AF756">
            <v>271.68</v>
          </cell>
          <cell r="AG756">
            <v>1955.8685</v>
          </cell>
          <cell r="AH756">
            <v>2179.6872499999999</v>
          </cell>
          <cell r="AI756">
            <v>0</v>
          </cell>
          <cell r="AJ756">
            <v>17498.87225</v>
          </cell>
          <cell r="AL756">
            <v>497117340</v>
          </cell>
          <cell r="AM756" t="str">
            <v>497</v>
          </cell>
          <cell r="AN756" t="str">
            <v>117</v>
          </cell>
          <cell r="AO756" t="str">
            <v>340</v>
          </cell>
          <cell r="AP756">
            <v>1</v>
          </cell>
          <cell r="AQ756">
            <v>2</v>
          </cell>
          <cell r="AR756">
            <v>17498.87225</v>
          </cell>
          <cell r="AS756">
            <v>8749</v>
          </cell>
          <cell r="AT756">
            <v>0</v>
          </cell>
          <cell r="AU756">
            <v>8749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40</v>
          </cell>
          <cell r="V757">
            <v>1</v>
          </cell>
          <cell r="W757">
            <v>2</v>
          </cell>
          <cell r="Y757">
            <v>19090.325000000001</v>
          </cell>
          <cell r="Z757">
            <v>27411.739999999998</v>
          </cell>
          <cell r="AA757">
            <v>154722.15339975385</v>
          </cell>
          <cell r="AB757">
            <v>33822.385000000002</v>
          </cell>
          <cell r="AC757">
            <v>6257.0305999936891</v>
          </cell>
          <cell r="AD757">
            <v>22816.940000000002</v>
          </cell>
          <cell r="AE757">
            <v>13325.08</v>
          </cell>
          <cell r="AF757">
            <v>13239.430000000002</v>
          </cell>
          <cell r="AG757">
            <v>43575.583599962134</v>
          </cell>
          <cell r="AH757">
            <v>44291.99739997476</v>
          </cell>
          <cell r="AI757">
            <v>0</v>
          </cell>
          <cell r="AJ757">
            <v>378552.66499968444</v>
          </cell>
          <cell r="AL757">
            <v>497117605</v>
          </cell>
          <cell r="AM757" t="str">
            <v>497</v>
          </cell>
          <cell r="AN757" t="str">
            <v>117</v>
          </cell>
          <cell r="AO757" t="str">
            <v>605</v>
          </cell>
          <cell r="AP757">
            <v>1</v>
          </cell>
          <cell r="AQ757">
            <v>40</v>
          </cell>
          <cell r="AR757">
            <v>378552.66499968444</v>
          </cell>
          <cell r="AS757">
            <v>9464</v>
          </cell>
          <cell r="AT757">
            <v>0</v>
          </cell>
          <cell r="AU757">
            <v>9464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7</v>
          </cell>
          <cell r="V758">
            <v>1</v>
          </cell>
          <cell r="W758">
            <v>3</v>
          </cell>
          <cell r="Y758">
            <v>3328.7126249999997</v>
          </cell>
          <cell r="Z758">
            <v>4775.8899999999994</v>
          </cell>
          <cell r="AA758">
            <v>27006.076224938468</v>
          </cell>
          <cell r="AB758">
            <v>5958.2153750000007</v>
          </cell>
          <cell r="AC758">
            <v>1114.2415249984224</v>
          </cell>
          <cell r="AD758">
            <v>3808.0480000000002</v>
          </cell>
          <cell r="AE758">
            <v>2274.8000000000002</v>
          </cell>
          <cell r="AF758">
            <v>2132.77</v>
          </cell>
          <cell r="AG758">
            <v>7743.8781499905326</v>
          </cell>
          <cell r="AH758">
            <v>7863.5409749936889</v>
          </cell>
          <cell r="AI758">
            <v>0</v>
          </cell>
          <cell r="AJ758">
            <v>66006.172874921118</v>
          </cell>
          <cell r="AL758">
            <v>497117670</v>
          </cell>
          <cell r="AM758" t="str">
            <v>497</v>
          </cell>
          <cell r="AN758" t="str">
            <v>117</v>
          </cell>
          <cell r="AO758" t="str">
            <v>670</v>
          </cell>
          <cell r="AP758">
            <v>1</v>
          </cell>
          <cell r="AQ758">
            <v>7</v>
          </cell>
          <cell r="AR758">
            <v>66006.172874921118</v>
          </cell>
          <cell r="AS758">
            <v>9429</v>
          </cell>
          <cell r="AT758">
            <v>0</v>
          </cell>
          <cell r="AU758">
            <v>9429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18</v>
          </cell>
          <cell r="V759">
            <v>1</v>
          </cell>
          <cell r="W759">
            <v>10</v>
          </cell>
          <cell r="Y759">
            <v>8648.5867500000022</v>
          </cell>
          <cell r="Z759">
            <v>12436.68</v>
          </cell>
          <cell r="AA759">
            <v>90733.604149446226</v>
          </cell>
          <cell r="AB759">
            <v>18028.885249999999</v>
          </cell>
          <cell r="AC759">
            <v>3344.4543499858005</v>
          </cell>
          <cell r="AD759">
            <v>9049.5720000000001</v>
          </cell>
          <cell r="AE759">
            <v>4921.0999999999995</v>
          </cell>
          <cell r="AF759">
            <v>3644.78</v>
          </cell>
          <cell r="AG759">
            <v>22695.352099914806</v>
          </cell>
          <cell r="AH759">
            <v>22682.155649943204</v>
          </cell>
          <cell r="AI759">
            <v>0</v>
          </cell>
          <cell r="AJ759">
            <v>196185.17024929007</v>
          </cell>
          <cell r="AL759">
            <v>497117674</v>
          </cell>
          <cell r="AM759" t="str">
            <v>497</v>
          </cell>
          <cell r="AN759" t="str">
            <v>117</v>
          </cell>
          <cell r="AO759" t="str">
            <v>674</v>
          </cell>
          <cell r="AP759">
            <v>1</v>
          </cell>
          <cell r="AQ759">
            <v>18</v>
          </cell>
          <cell r="AR759">
            <v>196185.17024929007</v>
          </cell>
          <cell r="AS759">
            <v>10899</v>
          </cell>
          <cell r="AT759">
            <v>0</v>
          </cell>
          <cell r="AU759">
            <v>10899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</v>
          </cell>
          <cell r="V760">
            <v>1</v>
          </cell>
          <cell r="W760">
            <v>1</v>
          </cell>
          <cell r="Y760">
            <v>1426.5911249999999</v>
          </cell>
          <cell r="Z760">
            <v>2046.81</v>
          </cell>
          <cell r="AA760">
            <v>10522.392125</v>
          </cell>
          <cell r="AB760">
            <v>2539.7008750000005</v>
          </cell>
          <cell r="AC760">
            <v>445.23862500000001</v>
          </cell>
          <cell r="AD760">
            <v>1670.8319999999999</v>
          </cell>
          <cell r="AE760">
            <v>985.89</v>
          </cell>
          <cell r="AF760">
            <v>955.44</v>
          </cell>
          <cell r="AG760">
            <v>3124.4527499999999</v>
          </cell>
          <cell r="AH760">
            <v>3230.7508750000002</v>
          </cell>
          <cell r="AI760">
            <v>0</v>
          </cell>
          <cell r="AJ760">
            <v>26948.098375000001</v>
          </cell>
          <cell r="AL760">
            <v>497117683</v>
          </cell>
          <cell r="AM760" t="str">
            <v>497</v>
          </cell>
          <cell r="AN760" t="str">
            <v>117</v>
          </cell>
          <cell r="AO760" t="str">
            <v>683</v>
          </cell>
          <cell r="AP760">
            <v>1</v>
          </cell>
          <cell r="AQ760">
            <v>3</v>
          </cell>
          <cell r="AR760">
            <v>26948.098375000001</v>
          </cell>
          <cell r="AS760">
            <v>8983</v>
          </cell>
          <cell r="AT760">
            <v>0</v>
          </cell>
          <cell r="AU760">
            <v>8983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1</v>
          </cell>
          <cell r="V761">
            <v>1</v>
          </cell>
          <cell r="W761">
            <v>1</v>
          </cell>
          <cell r="Y761">
            <v>475.53037499999999</v>
          </cell>
          <cell r="Z761">
            <v>682.27</v>
          </cell>
          <cell r="AA761">
            <v>3075.627375</v>
          </cell>
          <cell r="AB761">
            <v>878.813625</v>
          </cell>
          <cell r="AC761">
            <v>149.772875</v>
          </cell>
          <cell r="AD761">
            <v>466.38400000000001</v>
          </cell>
          <cell r="AE761">
            <v>303.02</v>
          </cell>
          <cell r="AF761">
            <v>221.89</v>
          </cell>
          <cell r="AG761">
            <v>1051.0242499999999</v>
          </cell>
          <cell r="AH761">
            <v>1106.073625</v>
          </cell>
          <cell r="AI761">
            <v>0</v>
          </cell>
          <cell r="AJ761">
            <v>8410.4061249999977</v>
          </cell>
          <cell r="AL761">
            <v>497117728</v>
          </cell>
          <cell r="AM761" t="str">
            <v>497</v>
          </cell>
          <cell r="AN761" t="str">
            <v>117</v>
          </cell>
          <cell r="AO761" t="str">
            <v>728</v>
          </cell>
          <cell r="AP761">
            <v>1</v>
          </cell>
          <cell r="AQ761">
            <v>1</v>
          </cell>
          <cell r="AR761">
            <v>8410.4061249999977</v>
          </cell>
          <cell r="AS761">
            <v>8410</v>
          </cell>
          <cell r="AT761">
            <v>0</v>
          </cell>
          <cell r="AU761">
            <v>8410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1</v>
          </cell>
          <cell r="V762">
            <v>1</v>
          </cell>
          <cell r="W762">
            <v>1</v>
          </cell>
          <cell r="Y762">
            <v>475.53037499999999</v>
          </cell>
          <cell r="Z762">
            <v>682.27</v>
          </cell>
          <cell r="AA762">
            <v>3075.627375</v>
          </cell>
          <cell r="AB762">
            <v>878.813625</v>
          </cell>
          <cell r="AC762">
            <v>149.772875</v>
          </cell>
          <cell r="AD762">
            <v>466.38400000000001</v>
          </cell>
          <cell r="AE762">
            <v>303.02</v>
          </cell>
          <cell r="AF762">
            <v>221.89</v>
          </cell>
          <cell r="AG762">
            <v>1051.0242499999999</v>
          </cell>
          <cell r="AH762">
            <v>1106.073625</v>
          </cell>
          <cell r="AI762">
            <v>0</v>
          </cell>
          <cell r="AJ762">
            <v>8410.4061249999977</v>
          </cell>
          <cell r="AL762">
            <v>497117755</v>
          </cell>
          <cell r="AM762" t="str">
            <v>497</v>
          </cell>
          <cell r="AN762" t="str">
            <v>117</v>
          </cell>
          <cell r="AO762" t="str">
            <v>755</v>
          </cell>
          <cell r="AP762">
            <v>1</v>
          </cell>
          <cell r="AQ762">
            <v>1</v>
          </cell>
          <cell r="AR762">
            <v>8410.4061249999977</v>
          </cell>
          <cell r="AS762">
            <v>8410</v>
          </cell>
          <cell r="AT762">
            <v>0</v>
          </cell>
          <cell r="AU762">
            <v>8410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2</v>
          </cell>
          <cell r="V763">
            <v>1</v>
          </cell>
          <cell r="W763">
            <v>1</v>
          </cell>
          <cell r="Y763">
            <v>951.06074999999998</v>
          </cell>
          <cell r="Z763">
            <v>1364.54</v>
          </cell>
          <cell r="AA763">
            <v>8742.2747500000005</v>
          </cell>
          <cell r="AB763">
            <v>1564.14725</v>
          </cell>
          <cell r="AC763">
            <v>291.38574999999997</v>
          </cell>
          <cell r="AD763">
            <v>1476.1279999999999</v>
          </cell>
          <cell r="AE763">
            <v>759.7</v>
          </cell>
          <cell r="AF763">
            <v>1023.32</v>
          </cell>
          <cell r="AG763">
            <v>2044.8085000000001</v>
          </cell>
          <cell r="AH763">
            <v>2037.2072499999999</v>
          </cell>
          <cell r="AI763">
            <v>0</v>
          </cell>
          <cell r="AJ763">
            <v>20254.572250000001</v>
          </cell>
          <cell r="AL763">
            <v>497117766</v>
          </cell>
          <cell r="AM763" t="str">
            <v>497</v>
          </cell>
          <cell r="AN763" t="str">
            <v>117</v>
          </cell>
          <cell r="AO763" t="str">
            <v>766</v>
          </cell>
          <cell r="AP763">
            <v>1</v>
          </cell>
          <cell r="AQ763">
            <v>2</v>
          </cell>
          <cell r="AR763">
            <v>20254.572250000001</v>
          </cell>
          <cell r="AS763">
            <v>10127</v>
          </cell>
          <cell r="AT763">
            <v>0</v>
          </cell>
          <cell r="AU763">
            <v>10127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322</v>
          </cell>
          <cell r="V764">
            <v>1</v>
          </cell>
          <cell r="W764">
            <v>10</v>
          </cell>
          <cell r="Y764">
            <v>156610.77075000003</v>
          </cell>
          <cell r="Z764">
            <v>225798.33999999997</v>
          </cell>
          <cell r="AA764">
            <v>1858426.0877343097</v>
          </cell>
          <cell r="AB764">
            <v>309316.48725000001</v>
          </cell>
          <cell r="AC764">
            <v>69330.712749597675</v>
          </cell>
          <cell r="AD764">
            <v>154538.10800000001</v>
          </cell>
          <cell r="AE764">
            <v>93406.55</v>
          </cell>
          <cell r="AF764">
            <v>64576.549999999996</v>
          </cell>
          <cell r="AG764">
            <v>464096.68049758603</v>
          </cell>
          <cell r="AH764">
            <v>445475.78524839081</v>
          </cell>
          <cell r="AI764">
            <v>0</v>
          </cell>
          <cell r="AJ764">
            <v>3841576.0722298841</v>
          </cell>
          <cell r="AL764">
            <v>498281281</v>
          </cell>
          <cell r="AM764" t="str">
            <v>498</v>
          </cell>
          <cell r="AN764" t="str">
            <v>281</v>
          </cell>
          <cell r="AO764" t="str">
            <v>281</v>
          </cell>
          <cell r="AP764">
            <v>1</v>
          </cell>
          <cell r="AQ764">
            <v>322</v>
          </cell>
          <cell r="AR764">
            <v>3841576.0722298841</v>
          </cell>
          <cell r="AS764">
            <v>11930</v>
          </cell>
          <cell r="AT764">
            <v>0</v>
          </cell>
          <cell r="AU764">
            <v>11930</v>
          </cell>
        </row>
        <row r="765">
          <cell r="B765">
            <v>499061061</v>
          </cell>
          <cell r="C765" t="str">
            <v>HAMPDEN CS OF SCIENCE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120</v>
          </cell>
          <cell r="V765">
            <v>1</v>
          </cell>
          <cell r="W765">
            <v>9</v>
          </cell>
          <cell r="Y765">
            <v>57623.084999999999</v>
          </cell>
          <cell r="Z765">
            <v>82851.42</v>
          </cell>
          <cell r="AA765">
            <v>587056.119596862</v>
          </cell>
          <cell r="AB765">
            <v>102373.575</v>
          </cell>
          <cell r="AC765">
            <v>22099.46639991954</v>
          </cell>
          <cell r="AD765">
            <v>68075.94</v>
          </cell>
          <cell r="AE765">
            <v>40008.839999999997</v>
          </cell>
          <cell r="AF765">
            <v>38937</v>
          </cell>
          <cell r="AG765">
            <v>150709.41839951722</v>
          </cell>
          <cell r="AH765">
            <v>146667.06059967814</v>
          </cell>
          <cell r="AI765">
            <v>0</v>
          </cell>
          <cell r="AJ765">
            <v>1296401.924995977</v>
          </cell>
          <cell r="AL765">
            <v>499061061</v>
          </cell>
          <cell r="AM765" t="str">
            <v>499</v>
          </cell>
          <cell r="AN765" t="str">
            <v>061</v>
          </cell>
          <cell r="AO765" t="str">
            <v>061</v>
          </cell>
          <cell r="AP765">
            <v>1</v>
          </cell>
          <cell r="AQ765">
            <v>120</v>
          </cell>
          <cell r="AR765">
            <v>1296401.924995977</v>
          </cell>
          <cell r="AS765">
            <v>10803</v>
          </cell>
          <cell r="AT765">
            <v>0</v>
          </cell>
          <cell r="AU765">
            <v>10803</v>
          </cell>
        </row>
        <row r="766">
          <cell r="B766">
            <v>499061137</v>
          </cell>
          <cell r="C766" t="str">
            <v>HAMPDEN CS OF SCIENCE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2</v>
          </cell>
          <cell r="V766">
            <v>1</v>
          </cell>
          <cell r="W766">
            <v>10</v>
          </cell>
          <cell r="Y766">
            <v>951.06074999999998</v>
          </cell>
          <cell r="Z766">
            <v>1364.54</v>
          </cell>
          <cell r="AA766">
            <v>14950.403949876938</v>
          </cell>
          <cell r="AB766">
            <v>1564.14725</v>
          </cell>
          <cell r="AC766">
            <v>450.56854999684452</v>
          </cell>
          <cell r="AD766">
            <v>1476.1279999999999</v>
          </cell>
          <cell r="AE766">
            <v>759.7</v>
          </cell>
          <cell r="AF766">
            <v>1023.32</v>
          </cell>
          <cell r="AG766">
            <v>2999.9052999810674</v>
          </cell>
          <cell r="AH766">
            <v>2673.9384499873781</v>
          </cell>
          <cell r="AI766">
            <v>0</v>
          </cell>
          <cell r="AJ766">
            <v>28213.712249842232</v>
          </cell>
          <cell r="AL766">
            <v>499061137</v>
          </cell>
          <cell r="AM766" t="str">
            <v>499</v>
          </cell>
          <cell r="AN766" t="str">
            <v>061</v>
          </cell>
          <cell r="AO766" t="str">
            <v>137</v>
          </cell>
          <cell r="AP766">
            <v>1</v>
          </cell>
          <cell r="AQ766">
            <v>2</v>
          </cell>
          <cell r="AR766">
            <v>28213.712249842232</v>
          </cell>
          <cell r="AS766">
            <v>14107</v>
          </cell>
          <cell r="AT766">
            <v>0</v>
          </cell>
          <cell r="AU766">
            <v>14107</v>
          </cell>
        </row>
        <row r="767">
          <cell r="B767">
            <v>499061161</v>
          </cell>
          <cell r="C767" t="str">
            <v>HAMPDEN CS OF SCIENCE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11</v>
          </cell>
          <cell r="V767">
            <v>1</v>
          </cell>
          <cell r="W767">
            <v>6</v>
          </cell>
          <cell r="Y767">
            <v>5230.8341249999994</v>
          </cell>
          <cell r="Z767">
            <v>7504.9699999999993</v>
          </cell>
          <cell r="AA767">
            <v>50542.754924815403</v>
          </cell>
          <cell r="AB767">
            <v>9086.5098750000016</v>
          </cell>
          <cell r="AC767">
            <v>1852.1958249952668</v>
          </cell>
          <cell r="AD767">
            <v>6760.3040000000001</v>
          </cell>
          <cell r="AE767">
            <v>3794.2000000000003</v>
          </cell>
          <cell r="AF767">
            <v>4179.41</v>
          </cell>
          <cell r="AG767">
            <v>12764.591949971598</v>
          </cell>
          <cell r="AH767">
            <v>12558.686674981069</v>
          </cell>
          <cell r="AI767">
            <v>0</v>
          </cell>
          <cell r="AJ767">
            <v>114274.45737476335</v>
          </cell>
          <cell r="AL767">
            <v>499061161</v>
          </cell>
          <cell r="AM767" t="str">
            <v>499</v>
          </cell>
          <cell r="AN767" t="str">
            <v>061</v>
          </cell>
          <cell r="AO767" t="str">
            <v>161</v>
          </cell>
          <cell r="AP767">
            <v>1</v>
          </cell>
          <cell r="AQ767">
            <v>11</v>
          </cell>
          <cell r="AR767">
            <v>114274.45737476335</v>
          </cell>
          <cell r="AS767">
            <v>10389</v>
          </cell>
          <cell r="AT767">
            <v>0</v>
          </cell>
          <cell r="AU767">
            <v>10389</v>
          </cell>
        </row>
        <row r="768">
          <cell r="B768">
            <v>499061227</v>
          </cell>
          <cell r="C768" t="str">
            <v>HAMPDEN CS OF SCIENCE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1</v>
          </cell>
          <cell r="V768">
            <v>1</v>
          </cell>
          <cell r="W768">
            <v>1</v>
          </cell>
          <cell r="Y768">
            <v>475.53037499999999</v>
          </cell>
          <cell r="Z768">
            <v>682.27</v>
          </cell>
          <cell r="AA768">
            <v>4371.1373750000002</v>
          </cell>
          <cell r="AB768">
            <v>782.07362499999999</v>
          </cell>
          <cell r="AC768">
            <v>145.69287499999999</v>
          </cell>
          <cell r="AD768">
            <v>738.06399999999996</v>
          </cell>
          <cell r="AE768">
            <v>379.85</v>
          </cell>
          <cell r="AF768">
            <v>511.66</v>
          </cell>
          <cell r="AG768">
            <v>1022.40425</v>
          </cell>
          <cell r="AH768">
            <v>1018.603625</v>
          </cell>
          <cell r="AI768">
            <v>0</v>
          </cell>
          <cell r="AJ768">
            <v>10127.286125000001</v>
          </cell>
          <cell r="AL768">
            <v>499061227</v>
          </cell>
          <cell r="AM768" t="str">
            <v>499</v>
          </cell>
          <cell r="AN768" t="str">
            <v>061</v>
          </cell>
          <cell r="AO768" t="str">
            <v>227</v>
          </cell>
          <cell r="AP768">
            <v>1</v>
          </cell>
          <cell r="AQ768">
            <v>1</v>
          </cell>
          <cell r="AR768">
            <v>10127.286125000001</v>
          </cell>
          <cell r="AS768">
            <v>10127</v>
          </cell>
          <cell r="AT768">
            <v>0</v>
          </cell>
          <cell r="AU768">
            <v>10127</v>
          </cell>
        </row>
        <row r="769">
          <cell r="B769">
            <v>499061281</v>
          </cell>
          <cell r="C769" t="str">
            <v>HAMPDEN CS OF SCIENCE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324</v>
          </cell>
          <cell r="V769">
            <v>1</v>
          </cell>
          <cell r="W769">
            <v>9</v>
          </cell>
          <cell r="Y769">
            <v>155097.48149999999</v>
          </cell>
          <cell r="Z769">
            <v>222850.34999999998</v>
          </cell>
          <cell r="AA769">
            <v>1692461.505490155</v>
          </cell>
          <cell r="AB769">
            <v>272212.9645</v>
          </cell>
          <cell r="AC769">
            <v>61042.015499747562</v>
          </cell>
          <cell r="AD769">
            <v>192599.10600000003</v>
          </cell>
          <cell r="AE769">
            <v>110318.55</v>
          </cell>
          <cell r="AF769">
            <v>115034.73000000001</v>
          </cell>
          <cell r="AG769">
            <v>415012.87099848542</v>
          </cell>
          <cell r="AH769">
            <v>398669.41049899027</v>
          </cell>
          <cell r="AI769">
            <v>0</v>
          </cell>
          <cell r="AJ769">
            <v>3635298.984487378</v>
          </cell>
          <cell r="AL769">
            <v>499061281</v>
          </cell>
          <cell r="AM769" t="str">
            <v>499</v>
          </cell>
          <cell r="AN769" t="str">
            <v>061</v>
          </cell>
          <cell r="AO769" t="str">
            <v>281</v>
          </cell>
          <cell r="AP769">
            <v>1</v>
          </cell>
          <cell r="AQ769">
            <v>324</v>
          </cell>
          <cell r="AR769">
            <v>3635298.984487378</v>
          </cell>
          <cell r="AS769">
            <v>11220</v>
          </cell>
          <cell r="AT769">
            <v>0</v>
          </cell>
          <cell r="AU769">
            <v>11220</v>
          </cell>
        </row>
        <row r="770">
          <cell r="B770">
            <v>499061332</v>
          </cell>
          <cell r="C770" t="str">
            <v>HAMPDEN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33</v>
          </cell>
          <cell r="V770">
            <v>1</v>
          </cell>
          <cell r="W770">
            <v>10</v>
          </cell>
          <cell r="Y770">
            <v>15878.982375</v>
          </cell>
          <cell r="Z770">
            <v>22841.25</v>
          </cell>
          <cell r="AA770">
            <v>193823.81377352326</v>
          </cell>
          <cell r="AB770">
            <v>28166.309625000005</v>
          </cell>
          <cell r="AC770">
            <v>6896.9784749621349</v>
          </cell>
          <cell r="AD770">
            <v>18883.932000000001</v>
          </cell>
          <cell r="AE770">
            <v>11061.480000000001</v>
          </cell>
          <cell r="AF770">
            <v>10846.230000000001</v>
          </cell>
          <cell r="AG770">
            <v>46360.981849772805</v>
          </cell>
          <cell r="AH770">
            <v>43604.40402484854</v>
          </cell>
          <cell r="AI770">
            <v>0</v>
          </cell>
          <cell r="AJ770">
            <v>398364.36212310672</v>
          </cell>
          <cell r="AL770">
            <v>499061332</v>
          </cell>
          <cell r="AM770" t="str">
            <v>499</v>
          </cell>
          <cell r="AN770" t="str">
            <v>061</v>
          </cell>
          <cell r="AO770" t="str">
            <v>332</v>
          </cell>
          <cell r="AP770">
            <v>1</v>
          </cell>
          <cell r="AQ770">
            <v>33</v>
          </cell>
          <cell r="AR770">
            <v>398364.36212310672</v>
          </cell>
          <cell r="AS770">
            <v>12072</v>
          </cell>
          <cell r="AT770">
            <v>0</v>
          </cell>
          <cell r="AU770">
            <v>12072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19</v>
          </cell>
          <cell r="V771">
            <v>1</v>
          </cell>
          <cell r="W771">
            <v>10</v>
          </cell>
          <cell r="Y771">
            <v>9242.4071249999997</v>
          </cell>
          <cell r="Z771">
            <v>13325.949999999999</v>
          </cell>
          <cell r="AA771">
            <v>135256.2937240155</v>
          </cell>
          <cell r="AB771">
            <v>15222.218874999999</v>
          </cell>
          <cell r="AC771">
            <v>4145.2770249747564</v>
          </cell>
          <cell r="AD771">
            <v>14282.356</v>
          </cell>
          <cell r="AE771">
            <v>7372.64</v>
          </cell>
          <cell r="AF771">
            <v>9773.380000000001</v>
          </cell>
          <cell r="AG771">
            <v>27688.415149848537</v>
          </cell>
          <cell r="AH771">
            <v>25017.438474899027</v>
          </cell>
          <cell r="AI771">
            <v>0</v>
          </cell>
          <cell r="AJ771">
            <v>261326.37637373782</v>
          </cell>
          <cell r="AL771">
            <v>3501137061</v>
          </cell>
          <cell r="AM771" t="str">
            <v>3501</v>
          </cell>
          <cell r="AN771" t="str">
            <v>137</v>
          </cell>
          <cell r="AO771" t="str">
            <v>061</v>
          </cell>
          <cell r="AP771">
            <v>1</v>
          </cell>
          <cell r="AQ771">
            <v>19</v>
          </cell>
          <cell r="AR771">
            <v>261326.37637373782</v>
          </cell>
          <cell r="AS771">
            <v>13754</v>
          </cell>
          <cell r="AT771">
            <v>0</v>
          </cell>
          <cell r="AU771">
            <v>13754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1</v>
          </cell>
          <cell r="V772">
            <v>1</v>
          </cell>
          <cell r="W772">
            <v>1</v>
          </cell>
          <cell r="Y772">
            <v>475.53037499999999</v>
          </cell>
          <cell r="Z772">
            <v>682.27</v>
          </cell>
          <cell r="AA772">
            <v>4371.1373750000002</v>
          </cell>
          <cell r="AB772">
            <v>782.07362499999999</v>
          </cell>
          <cell r="AC772">
            <v>145.69287499999999</v>
          </cell>
          <cell r="AD772">
            <v>738.06399999999996</v>
          </cell>
          <cell r="AE772">
            <v>379.85</v>
          </cell>
          <cell r="AF772">
            <v>511.66</v>
          </cell>
          <cell r="AG772">
            <v>1022.40425</v>
          </cell>
          <cell r="AH772">
            <v>1018.603625</v>
          </cell>
          <cell r="AI772">
            <v>0</v>
          </cell>
          <cell r="AJ772">
            <v>10127.286125000001</v>
          </cell>
          <cell r="AL772">
            <v>3501137086</v>
          </cell>
          <cell r="AM772" t="str">
            <v>3501</v>
          </cell>
          <cell r="AN772" t="str">
            <v>137</v>
          </cell>
          <cell r="AO772" t="str">
            <v>086</v>
          </cell>
          <cell r="AP772">
            <v>1</v>
          </cell>
          <cell r="AQ772">
            <v>1</v>
          </cell>
          <cell r="AR772">
            <v>10127.286125000001</v>
          </cell>
          <cell r="AS772">
            <v>10127</v>
          </cell>
          <cell r="AT772">
            <v>0</v>
          </cell>
          <cell r="AU772">
            <v>10127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1</v>
          </cell>
          <cell r="V773">
            <v>1</v>
          </cell>
          <cell r="W773">
            <v>1</v>
          </cell>
          <cell r="Y773">
            <v>475.53037499999999</v>
          </cell>
          <cell r="Z773">
            <v>682.27</v>
          </cell>
          <cell r="AA773">
            <v>4371.1373750000002</v>
          </cell>
          <cell r="AB773">
            <v>782.07362499999999</v>
          </cell>
          <cell r="AC773">
            <v>145.69287499999999</v>
          </cell>
          <cell r="AD773">
            <v>738.06399999999996</v>
          </cell>
          <cell r="AE773">
            <v>379.85</v>
          </cell>
          <cell r="AF773">
            <v>511.66</v>
          </cell>
          <cell r="AG773">
            <v>1022.40425</v>
          </cell>
          <cell r="AH773">
            <v>1018.603625</v>
          </cell>
          <cell r="AI773">
            <v>0</v>
          </cell>
          <cell r="AJ773">
            <v>10127.286125000001</v>
          </cell>
          <cell r="AL773">
            <v>3501137127</v>
          </cell>
          <cell r="AM773" t="str">
            <v>3501</v>
          </cell>
          <cell r="AN773" t="str">
            <v>137</v>
          </cell>
          <cell r="AO773" t="str">
            <v>127</v>
          </cell>
          <cell r="AP773">
            <v>1</v>
          </cell>
          <cell r="AQ773">
            <v>1</v>
          </cell>
          <cell r="AR773">
            <v>10127.286125000001</v>
          </cell>
          <cell r="AS773">
            <v>10127</v>
          </cell>
          <cell r="AT773">
            <v>0</v>
          </cell>
          <cell r="AU773">
            <v>10127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183</v>
          </cell>
          <cell r="V774">
            <v>1</v>
          </cell>
          <cell r="W774">
            <v>10</v>
          </cell>
          <cell r="Y774">
            <v>88957.138625000007</v>
          </cell>
          <cell r="Z774">
            <v>128241.73000000001</v>
          </cell>
          <cell r="AA774">
            <v>1283023.1004158934</v>
          </cell>
          <cell r="AB774">
            <v>146505.79337500001</v>
          </cell>
          <cell r="AC774">
            <v>39408.723324766499</v>
          </cell>
          <cell r="AD774">
            <v>137484.35200000001</v>
          </cell>
          <cell r="AE774">
            <v>70963.790000000008</v>
          </cell>
          <cell r="AF774">
            <v>94117.62</v>
          </cell>
          <cell r="AG774">
            <v>263582.10094859899</v>
          </cell>
          <cell r="AH774">
            <v>238843.69217406597</v>
          </cell>
          <cell r="AI774">
            <v>0</v>
          </cell>
          <cell r="AJ774">
            <v>2491128.0408633249</v>
          </cell>
          <cell r="AL774">
            <v>3501137137</v>
          </cell>
          <cell r="AM774" t="str">
            <v>3501</v>
          </cell>
          <cell r="AN774" t="str">
            <v>137</v>
          </cell>
          <cell r="AO774" t="str">
            <v>137</v>
          </cell>
          <cell r="AP774">
            <v>1</v>
          </cell>
          <cell r="AQ774">
            <v>183</v>
          </cell>
          <cell r="AR774">
            <v>2491128.0408633249</v>
          </cell>
          <cell r="AS774">
            <v>13613</v>
          </cell>
          <cell r="AT774">
            <v>0</v>
          </cell>
          <cell r="AU774">
            <v>13613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</v>
          </cell>
          <cell r="V775">
            <v>1</v>
          </cell>
          <cell r="W775">
            <v>10</v>
          </cell>
          <cell r="Y775">
            <v>475.53037499999999</v>
          </cell>
          <cell r="Z775">
            <v>682.27</v>
          </cell>
          <cell r="AA775">
            <v>7475.201974938469</v>
          </cell>
          <cell r="AB775">
            <v>782.07362499999999</v>
          </cell>
          <cell r="AC775">
            <v>225.28427499842226</v>
          </cell>
          <cell r="AD775">
            <v>738.06399999999996</v>
          </cell>
          <cell r="AE775">
            <v>379.85</v>
          </cell>
          <cell r="AF775">
            <v>511.66</v>
          </cell>
          <cell r="AG775">
            <v>1499.9526499905337</v>
          </cell>
          <cell r="AH775">
            <v>1336.9692249936891</v>
          </cell>
          <cell r="AI775">
            <v>0</v>
          </cell>
          <cell r="AJ775">
            <v>14106.856124921116</v>
          </cell>
          <cell r="AL775">
            <v>3501137159</v>
          </cell>
          <cell r="AM775" t="str">
            <v>3501</v>
          </cell>
          <cell r="AN775" t="str">
            <v>137</v>
          </cell>
          <cell r="AO775" t="str">
            <v>159</v>
          </cell>
          <cell r="AP775">
            <v>1</v>
          </cell>
          <cell r="AQ775">
            <v>1</v>
          </cell>
          <cell r="AR775">
            <v>14106.856124921116</v>
          </cell>
          <cell r="AS775">
            <v>14107</v>
          </cell>
          <cell r="AT775">
            <v>0</v>
          </cell>
          <cell r="AU775">
            <v>14107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1</v>
          </cell>
          <cell r="V776">
            <v>1</v>
          </cell>
          <cell r="W776">
            <v>1</v>
          </cell>
          <cell r="Y776">
            <v>475.53037499999999</v>
          </cell>
          <cell r="Z776">
            <v>682.27</v>
          </cell>
          <cell r="AA776">
            <v>4371.1373750000002</v>
          </cell>
          <cell r="AB776">
            <v>782.07362499999999</v>
          </cell>
          <cell r="AC776">
            <v>145.69287499999999</v>
          </cell>
          <cell r="AD776">
            <v>738.06399999999996</v>
          </cell>
          <cell r="AE776">
            <v>379.85</v>
          </cell>
          <cell r="AF776">
            <v>511.66</v>
          </cell>
          <cell r="AG776">
            <v>1022.40425</v>
          </cell>
          <cell r="AH776">
            <v>1018.603625</v>
          </cell>
          <cell r="AI776">
            <v>0</v>
          </cell>
          <cell r="AJ776">
            <v>10127.286125000001</v>
          </cell>
          <cell r="AL776">
            <v>3501137161</v>
          </cell>
          <cell r="AM776" t="str">
            <v>3501</v>
          </cell>
          <cell r="AN776" t="str">
            <v>137</v>
          </cell>
          <cell r="AO776" t="str">
            <v>161</v>
          </cell>
          <cell r="AP776">
            <v>1</v>
          </cell>
          <cell r="AQ776">
            <v>1</v>
          </cell>
          <cell r="AR776">
            <v>10127.286125000001</v>
          </cell>
          <cell r="AS776">
            <v>10127</v>
          </cell>
          <cell r="AT776">
            <v>0</v>
          </cell>
          <cell r="AU776">
            <v>10127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1</v>
          </cell>
          <cell r="V777">
            <v>1</v>
          </cell>
          <cell r="W777">
            <v>1</v>
          </cell>
          <cell r="Y777">
            <v>475.53037499999999</v>
          </cell>
          <cell r="Z777">
            <v>682.27</v>
          </cell>
          <cell r="AA777">
            <v>4371.1373750000002</v>
          </cell>
          <cell r="AB777">
            <v>782.07362499999999</v>
          </cell>
          <cell r="AC777">
            <v>145.69287499999999</v>
          </cell>
          <cell r="AD777">
            <v>738.06399999999996</v>
          </cell>
          <cell r="AE777">
            <v>379.85</v>
          </cell>
          <cell r="AF777">
            <v>511.66</v>
          </cell>
          <cell r="AG777">
            <v>1022.40425</v>
          </cell>
          <cell r="AH777">
            <v>1018.603625</v>
          </cell>
          <cell r="AI777">
            <v>0</v>
          </cell>
          <cell r="AJ777">
            <v>10127.286125000001</v>
          </cell>
          <cell r="AL777">
            <v>3501137210</v>
          </cell>
          <cell r="AM777" t="str">
            <v>3501</v>
          </cell>
          <cell r="AN777" t="str">
            <v>137</v>
          </cell>
          <cell r="AO777" t="str">
            <v>210</v>
          </cell>
          <cell r="AP777">
            <v>1</v>
          </cell>
          <cell r="AQ777">
            <v>1</v>
          </cell>
          <cell r="AR777">
            <v>10127.286125000001</v>
          </cell>
          <cell r="AS777">
            <v>10127</v>
          </cell>
          <cell r="AT777">
            <v>0</v>
          </cell>
          <cell r="AU777">
            <v>10127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2</v>
          </cell>
          <cell r="V778">
            <v>1</v>
          </cell>
          <cell r="W778">
            <v>10</v>
          </cell>
          <cell r="Y778">
            <v>951.06074999999998</v>
          </cell>
          <cell r="Z778">
            <v>1364.54</v>
          </cell>
          <cell r="AA778">
            <v>11846.339349938469</v>
          </cell>
          <cell r="AB778">
            <v>1564.14725</v>
          </cell>
          <cell r="AC778">
            <v>370.97714999842225</v>
          </cell>
          <cell r="AD778">
            <v>1476.1279999999999</v>
          </cell>
          <cell r="AE778">
            <v>759.7</v>
          </cell>
          <cell r="AF778">
            <v>1023.32</v>
          </cell>
          <cell r="AG778">
            <v>2522.3568999905337</v>
          </cell>
          <cell r="AH778">
            <v>2355.572849993689</v>
          </cell>
          <cell r="AI778">
            <v>0</v>
          </cell>
          <cell r="AJ778">
            <v>24234.142249921111</v>
          </cell>
          <cell r="AL778">
            <v>3501137278</v>
          </cell>
          <cell r="AM778" t="str">
            <v>3501</v>
          </cell>
          <cell r="AN778" t="str">
            <v>137</v>
          </cell>
          <cell r="AO778" t="str">
            <v>278</v>
          </cell>
          <cell r="AP778">
            <v>1</v>
          </cell>
          <cell r="AQ778">
            <v>2</v>
          </cell>
          <cell r="AR778">
            <v>24234.142249921111</v>
          </cell>
          <cell r="AS778">
            <v>12117</v>
          </cell>
          <cell r="AT778">
            <v>0</v>
          </cell>
          <cell r="AU778">
            <v>12117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57</v>
          </cell>
          <cell r="V779">
            <v>1</v>
          </cell>
          <cell r="W779">
            <v>10</v>
          </cell>
          <cell r="Y779">
            <v>27381.671374999998</v>
          </cell>
          <cell r="Z779">
            <v>39373.15</v>
          </cell>
          <cell r="AA779">
            <v>407744.26037192345</v>
          </cell>
          <cell r="AB779">
            <v>45061.956625000006</v>
          </cell>
          <cell r="AC779">
            <v>12422.263874921115</v>
          </cell>
          <cell r="AD779">
            <v>42415.167999999998</v>
          </cell>
          <cell r="AE779">
            <v>21858.77</v>
          </cell>
          <cell r="AF779">
            <v>29233.74</v>
          </cell>
          <cell r="AG779">
            <v>82983.74224952668</v>
          </cell>
          <cell r="AH779">
            <v>74738.846624684462</v>
          </cell>
          <cell r="AI779">
            <v>0</v>
          </cell>
          <cell r="AJ779">
            <v>783213.56912105554</v>
          </cell>
          <cell r="AL779">
            <v>3501137281</v>
          </cell>
          <cell r="AM779" t="str">
            <v>3501</v>
          </cell>
          <cell r="AN779" t="str">
            <v>137</v>
          </cell>
          <cell r="AO779" t="str">
            <v>281</v>
          </cell>
          <cell r="AP779">
            <v>1</v>
          </cell>
          <cell r="AQ779">
            <v>57</v>
          </cell>
          <cell r="AR779">
            <v>783213.56912105554</v>
          </cell>
          <cell r="AS779">
            <v>13741</v>
          </cell>
          <cell r="AT779">
            <v>0</v>
          </cell>
          <cell r="AU779">
            <v>13741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2</v>
          </cell>
          <cell r="V780">
            <v>1</v>
          </cell>
          <cell r="W780">
            <v>10</v>
          </cell>
          <cell r="Y780">
            <v>951.06074999999998</v>
          </cell>
          <cell r="Z780">
            <v>1364.54</v>
          </cell>
          <cell r="AA780">
            <v>11846.339349938469</v>
          </cell>
          <cell r="AB780">
            <v>1564.14725</v>
          </cell>
          <cell r="AC780">
            <v>370.97714999842225</v>
          </cell>
          <cell r="AD780">
            <v>1476.1279999999999</v>
          </cell>
          <cell r="AE780">
            <v>759.7</v>
          </cell>
          <cell r="AF780">
            <v>1023.32</v>
          </cell>
          <cell r="AG780">
            <v>2522.3568999905337</v>
          </cell>
          <cell r="AH780">
            <v>2355.572849993689</v>
          </cell>
          <cell r="AI780">
            <v>0</v>
          </cell>
          <cell r="AJ780">
            <v>24234.142249921111</v>
          </cell>
          <cell r="AL780">
            <v>3501137325</v>
          </cell>
          <cell r="AM780" t="str">
            <v>3501</v>
          </cell>
          <cell r="AN780" t="str">
            <v>137</v>
          </cell>
          <cell r="AO780" t="str">
            <v>325</v>
          </cell>
          <cell r="AP780">
            <v>1</v>
          </cell>
          <cell r="AQ780">
            <v>2</v>
          </cell>
          <cell r="AR780">
            <v>24234.142249921111</v>
          </cell>
          <cell r="AS780">
            <v>12117</v>
          </cell>
          <cell r="AT780">
            <v>0</v>
          </cell>
          <cell r="AU780">
            <v>12117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2</v>
          </cell>
          <cell r="V781">
            <v>1</v>
          </cell>
          <cell r="W781">
            <v>1</v>
          </cell>
          <cell r="Y781">
            <v>951.06074999999998</v>
          </cell>
          <cell r="Z781">
            <v>1364.54</v>
          </cell>
          <cell r="AA781">
            <v>8742.2747500000005</v>
          </cell>
          <cell r="AB781">
            <v>1564.14725</v>
          </cell>
          <cell r="AC781">
            <v>291.38574999999997</v>
          </cell>
          <cell r="AD781">
            <v>1476.1279999999999</v>
          </cell>
          <cell r="AE781">
            <v>759.7</v>
          </cell>
          <cell r="AF781">
            <v>1023.32</v>
          </cell>
          <cell r="AG781">
            <v>2044.8085000000001</v>
          </cell>
          <cell r="AH781">
            <v>2037.2072499999999</v>
          </cell>
          <cell r="AI781">
            <v>0</v>
          </cell>
          <cell r="AJ781">
            <v>20254.572250000001</v>
          </cell>
          <cell r="AL781">
            <v>3501137332</v>
          </cell>
          <cell r="AM781" t="str">
            <v>3501</v>
          </cell>
          <cell r="AN781" t="str">
            <v>137</v>
          </cell>
          <cell r="AO781" t="str">
            <v>332</v>
          </cell>
          <cell r="AP781">
            <v>1</v>
          </cell>
          <cell r="AQ781">
            <v>2</v>
          </cell>
          <cell r="AR781">
            <v>20254.572250000001</v>
          </cell>
          <cell r="AS781">
            <v>10127</v>
          </cell>
          <cell r="AT781">
            <v>0</v>
          </cell>
          <cell r="AU781">
            <v>10127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</v>
          </cell>
          <cell r="V782">
            <v>1</v>
          </cell>
          <cell r="W782">
            <v>10</v>
          </cell>
          <cell r="Y782">
            <v>475.53037499999999</v>
          </cell>
          <cell r="Z782">
            <v>682.27</v>
          </cell>
          <cell r="AA782">
            <v>6179.6919749384688</v>
          </cell>
          <cell r="AB782">
            <v>878.813625</v>
          </cell>
          <cell r="AC782">
            <v>229.36427499842227</v>
          </cell>
          <cell r="AD782">
            <v>466.38400000000001</v>
          </cell>
          <cell r="AE782">
            <v>303.02</v>
          </cell>
          <cell r="AF782">
            <v>221.89</v>
          </cell>
          <cell r="AG782">
            <v>1528.5726499905336</v>
          </cell>
          <cell r="AH782">
            <v>1424.4392249936891</v>
          </cell>
          <cell r="AI782">
            <v>0</v>
          </cell>
          <cell r="AJ782">
            <v>12389.976124921115</v>
          </cell>
          <cell r="AL782">
            <v>3502281061</v>
          </cell>
          <cell r="AM782" t="str">
            <v>3502</v>
          </cell>
          <cell r="AN782" t="str">
            <v>281</v>
          </cell>
          <cell r="AO782" t="str">
            <v>061</v>
          </cell>
          <cell r="AP782">
            <v>1</v>
          </cell>
          <cell r="AQ782">
            <v>1</v>
          </cell>
          <cell r="AR782">
            <v>12389.976124921115</v>
          </cell>
          <cell r="AS782">
            <v>12390</v>
          </cell>
          <cell r="AT782">
            <v>0</v>
          </cell>
          <cell r="AU782">
            <v>12390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</v>
          </cell>
          <cell r="V783">
            <v>1</v>
          </cell>
          <cell r="W783">
            <v>10</v>
          </cell>
          <cell r="Y783">
            <v>475.53037499999999</v>
          </cell>
          <cell r="Z783">
            <v>682.27</v>
          </cell>
          <cell r="AA783">
            <v>7475.201974938469</v>
          </cell>
          <cell r="AB783">
            <v>782.07362499999999</v>
          </cell>
          <cell r="AC783">
            <v>225.28427499842226</v>
          </cell>
          <cell r="AD783">
            <v>738.06399999999996</v>
          </cell>
          <cell r="AE783">
            <v>379.85</v>
          </cell>
          <cell r="AF783">
            <v>511.66</v>
          </cell>
          <cell r="AG783">
            <v>1499.9526499905337</v>
          </cell>
          <cell r="AH783">
            <v>1336.9692249936891</v>
          </cell>
          <cell r="AI783">
            <v>0</v>
          </cell>
          <cell r="AJ783">
            <v>14106.856124921116</v>
          </cell>
          <cell r="AL783">
            <v>3502281137</v>
          </cell>
          <cell r="AM783" t="str">
            <v>3502</v>
          </cell>
          <cell r="AN783" t="str">
            <v>281</v>
          </cell>
          <cell r="AO783" t="str">
            <v>137</v>
          </cell>
          <cell r="AP783">
            <v>1</v>
          </cell>
          <cell r="AQ783">
            <v>1</v>
          </cell>
          <cell r="AR783">
            <v>14106.856124921116</v>
          </cell>
          <cell r="AS783">
            <v>14107</v>
          </cell>
          <cell r="AT783">
            <v>0</v>
          </cell>
          <cell r="AU783">
            <v>14107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443</v>
          </cell>
          <cell r="V784">
            <v>1</v>
          </cell>
          <cell r="W784">
            <v>10</v>
          </cell>
          <cell r="Y784">
            <v>215786.04612499999</v>
          </cell>
          <cell r="Z784">
            <v>311216.19</v>
          </cell>
          <cell r="AA784">
            <v>2769795.5379035873</v>
          </cell>
          <cell r="AB784">
            <v>378550.05587500002</v>
          </cell>
          <cell r="AC784">
            <v>95777.760824450961</v>
          </cell>
          <cell r="AD784">
            <v>268438.212</v>
          </cell>
          <cell r="AE784">
            <v>153755.67000000001</v>
          </cell>
          <cell r="AF784">
            <v>158691.95000000001</v>
          </cell>
          <cell r="AG784">
            <v>641330.3859467057</v>
          </cell>
          <cell r="AH784">
            <v>597034.64467280381</v>
          </cell>
          <cell r="AI784">
            <v>0</v>
          </cell>
          <cell r="AJ784">
            <v>5590376.453347547</v>
          </cell>
          <cell r="AL784">
            <v>3502281281</v>
          </cell>
          <cell r="AM784" t="str">
            <v>3502</v>
          </cell>
          <cell r="AN784" t="str">
            <v>281</v>
          </cell>
          <cell r="AO784" t="str">
            <v>281</v>
          </cell>
          <cell r="AP784">
            <v>1</v>
          </cell>
          <cell r="AQ784">
            <v>443</v>
          </cell>
          <cell r="AR784">
            <v>5590376.453347547</v>
          </cell>
          <cell r="AS784">
            <v>12619</v>
          </cell>
          <cell r="AT784">
            <v>0</v>
          </cell>
          <cell r="AU784">
            <v>12619</v>
          </cell>
        </row>
        <row r="785">
          <cell r="B785">
            <v>3503160031</v>
          </cell>
          <cell r="C785" t="str">
            <v>LOWELL COLLEGIATE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9</v>
          </cell>
          <cell r="V785">
            <v>1</v>
          </cell>
          <cell r="W785">
            <v>2</v>
          </cell>
          <cell r="Y785">
            <v>4279.7733750000007</v>
          </cell>
          <cell r="Z785">
            <v>6140.43</v>
          </cell>
          <cell r="AA785">
            <v>33538.230974938466</v>
          </cell>
          <cell r="AB785">
            <v>9707.6426250000004</v>
          </cell>
          <cell r="AC785">
            <v>1337.8672749984221</v>
          </cell>
          <cell r="AD785">
            <v>4197.4560000000001</v>
          </cell>
          <cell r="AE785">
            <v>2124.2200000000003</v>
          </cell>
          <cell r="AF785">
            <v>1308.6100000000001</v>
          </cell>
          <cell r="AG785">
            <v>9313.6466499905346</v>
          </cell>
          <cell r="AH785">
            <v>10117.588224993689</v>
          </cell>
          <cell r="AI785">
            <v>0</v>
          </cell>
          <cell r="AJ785">
            <v>82065.465124921117</v>
          </cell>
          <cell r="AL785">
            <v>3503160031</v>
          </cell>
          <cell r="AM785" t="str">
            <v>3503</v>
          </cell>
          <cell r="AN785" t="str">
            <v>160</v>
          </cell>
          <cell r="AO785" t="str">
            <v>031</v>
          </cell>
          <cell r="AP785">
            <v>1</v>
          </cell>
          <cell r="AQ785">
            <v>9</v>
          </cell>
          <cell r="AR785">
            <v>82065.465124921117</v>
          </cell>
          <cell r="AS785">
            <v>9118</v>
          </cell>
          <cell r="AT785">
            <v>0</v>
          </cell>
          <cell r="AU785">
            <v>9118</v>
          </cell>
        </row>
        <row r="786">
          <cell r="B786">
            <v>3503160044</v>
          </cell>
          <cell r="C786" t="str">
            <v>LOWELL COLLEGIATE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1</v>
          </cell>
          <cell r="V786">
            <v>1</v>
          </cell>
          <cell r="W786">
            <v>1</v>
          </cell>
          <cell r="Y786">
            <v>475.53037499999999</v>
          </cell>
          <cell r="Z786">
            <v>682.27</v>
          </cell>
          <cell r="AA786">
            <v>3451.0173749999999</v>
          </cell>
          <cell r="AB786">
            <v>1103.603625</v>
          </cell>
          <cell r="AC786">
            <v>139.362875</v>
          </cell>
          <cell r="AD786">
            <v>466.38400000000001</v>
          </cell>
          <cell r="AE786">
            <v>227.65</v>
          </cell>
          <cell r="AF786">
            <v>135.84</v>
          </cell>
          <cell r="AG786">
            <v>977.93425000000002</v>
          </cell>
          <cell r="AH786">
            <v>1089.843625</v>
          </cell>
          <cell r="AI786">
            <v>0</v>
          </cell>
          <cell r="AJ786">
            <v>8749.4361250000002</v>
          </cell>
          <cell r="AL786">
            <v>3503160044</v>
          </cell>
          <cell r="AM786" t="str">
            <v>3503</v>
          </cell>
          <cell r="AN786" t="str">
            <v>160</v>
          </cell>
          <cell r="AO786" t="str">
            <v>044</v>
          </cell>
          <cell r="AP786">
            <v>1</v>
          </cell>
          <cell r="AQ786">
            <v>1</v>
          </cell>
          <cell r="AR786">
            <v>8749.4361250000002</v>
          </cell>
          <cell r="AS786">
            <v>8749</v>
          </cell>
          <cell r="AT786">
            <v>0</v>
          </cell>
          <cell r="AU786">
            <v>8749</v>
          </cell>
        </row>
        <row r="787">
          <cell r="B787">
            <v>3503160048</v>
          </cell>
          <cell r="C787" t="str">
            <v>LOWELL COLLEGIATE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1</v>
          </cell>
          <cell r="V787">
            <v>1</v>
          </cell>
          <cell r="W787">
            <v>1</v>
          </cell>
          <cell r="Y787">
            <v>475.53037499999999</v>
          </cell>
          <cell r="Z787">
            <v>682.27</v>
          </cell>
          <cell r="AA787">
            <v>3451.0173749999999</v>
          </cell>
          <cell r="AB787">
            <v>1103.603625</v>
          </cell>
          <cell r="AC787">
            <v>139.362875</v>
          </cell>
          <cell r="AD787">
            <v>466.38400000000001</v>
          </cell>
          <cell r="AE787">
            <v>227.65</v>
          </cell>
          <cell r="AF787">
            <v>135.84</v>
          </cell>
          <cell r="AG787">
            <v>977.93425000000002</v>
          </cell>
          <cell r="AH787">
            <v>1089.843625</v>
          </cell>
          <cell r="AI787">
            <v>0</v>
          </cell>
          <cell r="AJ787">
            <v>8749.4361250000002</v>
          </cell>
          <cell r="AL787">
            <v>3503160048</v>
          </cell>
          <cell r="AM787" t="str">
            <v>3503</v>
          </cell>
          <cell r="AN787" t="str">
            <v>160</v>
          </cell>
          <cell r="AO787" t="str">
            <v>048</v>
          </cell>
          <cell r="AP787">
            <v>1</v>
          </cell>
          <cell r="AQ787">
            <v>1</v>
          </cell>
          <cell r="AR787">
            <v>8749.4361250000002</v>
          </cell>
          <cell r="AS787">
            <v>8749</v>
          </cell>
          <cell r="AT787">
            <v>0</v>
          </cell>
          <cell r="AU787">
            <v>8749</v>
          </cell>
        </row>
        <row r="788">
          <cell r="B788">
            <v>3503160056</v>
          </cell>
          <cell r="C788" t="str">
            <v>LOWELL COLLEGIATE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2</v>
          </cell>
          <cell r="V788">
            <v>1</v>
          </cell>
          <cell r="W788">
            <v>1</v>
          </cell>
          <cell r="Y788">
            <v>951.06074999999998</v>
          </cell>
          <cell r="Z788">
            <v>1364.54</v>
          </cell>
          <cell r="AA788">
            <v>6902.0347499999998</v>
          </cell>
          <cell r="AB788">
            <v>2207.2072499999999</v>
          </cell>
          <cell r="AC788">
            <v>278.72575000000001</v>
          </cell>
          <cell r="AD788">
            <v>932.76800000000003</v>
          </cell>
          <cell r="AE788">
            <v>455.3</v>
          </cell>
          <cell r="AF788">
            <v>271.68</v>
          </cell>
          <cell r="AG788">
            <v>1955.8685</v>
          </cell>
          <cell r="AH788">
            <v>2179.6872499999999</v>
          </cell>
          <cell r="AI788">
            <v>0</v>
          </cell>
          <cell r="AJ788">
            <v>17498.87225</v>
          </cell>
          <cell r="AL788">
            <v>3503160056</v>
          </cell>
          <cell r="AM788" t="str">
            <v>3503</v>
          </cell>
          <cell r="AN788" t="str">
            <v>160</v>
          </cell>
          <cell r="AO788" t="str">
            <v>056</v>
          </cell>
          <cell r="AP788">
            <v>1</v>
          </cell>
          <cell r="AQ788">
            <v>2</v>
          </cell>
          <cell r="AR788">
            <v>17498.87225</v>
          </cell>
          <cell r="AS788">
            <v>8749</v>
          </cell>
          <cell r="AT788">
            <v>0</v>
          </cell>
          <cell r="AU788">
            <v>8749</v>
          </cell>
        </row>
        <row r="789">
          <cell r="B789">
            <v>3503160079</v>
          </cell>
          <cell r="C789" t="str">
            <v>LOWELL COLLEGIATE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58</v>
          </cell>
          <cell r="V789">
            <v>1</v>
          </cell>
          <cell r="W789">
            <v>7</v>
          </cell>
          <cell r="Y789">
            <v>27757.581750000001</v>
          </cell>
          <cell r="Z789">
            <v>39881.08</v>
          </cell>
          <cell r="AA789">
            <v>253510.45054889249</v>
          </cell>
          <cell r="AB789">
            <v>62520.110249999998</v>
          </cell>
          <cell r="AC789">
            <v>9644.0319499716024</v>
          </cell>
          <cell r="AD789">
            <v>27271.292000000001</v>
          </cell>
          <cell r="AE789">
            <v>13939.26</v>
          </cell>
          <cell r="AF789">
            <v>8294.43</v>
          </cell>
          <cell r="AG789">
            <v>66172.017699829608</v>
          </cell>
          <cell r="AH789">
            <v>69384.491049886405</v>
          </cell>
          <cell r="AI789">
            <v>0</v>
          </cell>
          <cell r="AJ789">
            <v>578374.74524858012</v>
          </cell>
          <cell r="AL789">
            <v>3503160079</v>
          </cell>
          <cell r="AM789" t="str">
            <v>3503</v>
          </cell>
          <cell r="AN789" t="str">
            <v>160</v>
          </cell>
          <cell r="AO789" t="str">
            <v>079</v>
          </cell>
          <cell r="AP789">
            <v>1</v>
          </cell>
          <cell r="AQ789">
            <v>58</v>
          </cell>
          <cell r="AR789">
            <v>578374.74524858012</v>
          </cell>
          <cell r="AS789">
            <v>9972</v>
          </cell>
          <cell r="AT789">
            <v>0</v>
          </cell>
          <cell r="AU789">
            <v>9972</v>
          </cell>
        </row>
        <row r="790">
          <cell r="B790">
            <v>3503160149</v>
          </cell>
          <cell r="C790" t="str">
            <v>LOWELL COLLEGIATE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</v>
          </cell>
          <cell r="V790">
            <v>1</v>
          </cell>
          <cell r="W790">
            <v>10</v>
          </cell>
          <cell r="Y790">
            <v>475.53037499999999</v>
          </cell>
          <cell r="Z790">
            <v>682.27</v>
          </cell>
          <cell r="AA790">
            <v>6555.0819749384682</v>
          </cell>
          <cell r="AB790">
            <v>1103.603625</v>
          </cell>
          <cell r="AC790">
            <v>218.95427499842228</v>
          </cell>
          <cell r="AD790">
            <v>466.38400000000001</v>
          </cell>
          <cell r="AE790">
            <v>227.65</v>
          </cell>
          <cell r="AF790">
            <v>135.84</v>
          </cell>
          <cell r="AG790">
            <v>1455.4826499905337</v>
          </cell>
          <cell r="AH790">
            <v>1408.2092249936891</v>
          </cell>
          <cell r="AI790">
            <v>0</v>
          </cell>
          <cell r="AJ790">
            <v>12729.006124921114</v>
          </cell>
          <cell r="AL790">
            <v>3503160149</v>
          </cell>
          <cell r="AM790" t="str">
            <v>3503</v>
          </cell>
          <cell r="AN790" t="str">
            <v>160</v>
          </cell>
          <cell r="AO790" t="str">
            <v>149</v>
          </cell>
          <cell r="AP790">
            <v>1</v>
          </cell>
          <cell r="AQ790">
            <v>1</v>
          </cell>
          <cell r="AR790">
            <v>12729.006124921114</v>
          </cell>
          <cell r="AS790">
            <v>12729</v>
          </cell>
          <cell r="AT790">
            <v>0</v>
          </cell>
          <cell r="AU790">
            <v>12729</v>
          </cell>
        </row>
        <row r="791">
          <cell r="B791">
            <v>3503160160</v>
          </cell>
          <cell r="C791" t="str">
            <v>LOWELL COLLEGIATE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679</v>
          </cell>
          <cell r="V791">
            <v>1</v>
          </cell>
          <cell r="W791">
            <v>10</v>
          </cell>
          <cell r="Y791">
            <v>335736.07462500001</v>
          </cell>
          <cell r="Z791">
            <v>485749.68999999989</v>
          </cell>
          <cell r="AA791">
            <v>3548621.7268033414</v>
          </cell>
          <cell r="AB791">
            <v>745085.21137499996</v>
          </cell>
          <cell r="AC791">
            <v>130305.49492444463</v>
          </cell>
          <cell r="AD791">
            <v>332738.15600000008</v>
          </cell>
          <cell r="AE791">
            <v>173180.79000000004</v>
          </cell>
          <cell r="AF791">
            <v>101613.48000000001</v>
          </cell>
          <cell r="AG791">
            <v>879364.11254666792</v>
          </cell>
          <cell r="AH791">
            <v>889334.75257277861</v>
          </cell>
          <cell r="AI791">
            <v>0</v>
          </cell>
          <cell r="AJ791">
            <v>7621729.4888472334</v>
          </cell>
          <cell r="AL791">
            <v>3503160160</v>
          </cell>
          <cell r="AM791" t="str">
            <v>3503</v>
          </cell>
          <cell r="AN791" t="str">
            <v>160</v>
          </cell>
          <cell r="AO791" t="str">
            <v>160</v>
          </cell>
          <cell r="AP791">
            <v>1</v>
          </cell>
          <cell r="AQ791">
            <v>679</v>
          </cell>
          <cell r="AR791">
            <v>7621729.4888472334</v>
          </cell>
          <cell r="AS791">
            <v>11225</v>
          </cell>
          <cell r="AT791">
            <v>0</v>
          </cell>
          <cell r="AU791">
            <v>11225</v>
          </cell>
        </row>
        <row r="792">
          <cell r="B792">
            <v>3503160229</v>
          </cell>
          <cell r="C792" t="str">
            <v>LOWELL COLLEGIATE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2</v>
          </cell>
          <cell r="V792">
            <v>1</v>
          </cell>
          <cell r="W792">
            <v>10</v>
          </cell>
          <cell r="Y792">
            <v>951.06074999999998</v>
          </cell>
          <cell r="Z792">
            <v>1364.54</v>
          </cell>
          <cell r="AA792">
            <v>13110.203949876937</v>
          </cell>
          <cell r="AB792">
            <v>2207.2072499999999</v>
          </cell>
          <cell r="AC792">
            <v>437.88854999684452</v>
          </cell>
          <cell r="AD792">
            <v>932.76800000000003</v>
          </cell>
          <cell r="AE792">
            <v>455.3</v>
          </cell>
          <cell r="AF792">
            <v>226.41</v>
          </cell>
          <cell r="AG792">
            <v>2910.9652999810673</v>
          </cell>
          <cell r="AH792">
            <v>2816.3784499873782</v>
          </cell>
          <cell r="AI792">
            <v>0</v>
          </cell>
          <cell r="AJ792">
            <v>25412.722249842227</v>
          </cell>
          <cell r="AL792">
            <v>3503160229</v>
          </cell>
          <cell r="AM792" t="str">
            <v>3503</v>
          </cell>
          <cell r="AN792" t="str">
            <v>160</v>
          </cell>
          <cell r="AO792" t="str">
            <v>229</v>
          </cell>
          <cell r="AP792">
            <v>1</v>
          </cell>
          <cell r="AQ792">
            <v>2</v>
          </cell>
          <cell r="AR792">
            <v>25412.722249842227</v>
          </cell>
          <cell r="AS792">
            <v>12706</v>
          </cell>
          <cell r="AT792">
            <v>0</v>
          </cell>
          <cell r="AU792">
            <v>12706</v>
          </cell>
        </row>
        <row r="793">
          <cell r="B793">
            <v>3503160274</v>
          </cell>
          <cell r="C793" t="str">
            <v>LOWELL COLLEGIATE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</v>
          </cell>
          <cell r="V793">
            <v>1</v>
          </cell>
          <cell r="W793">
            <v>10</v>
          </cell>
          <cell r="Y793">
            <v>475.53037499999999</v>
          </cell>
          <cell r="Z793">
            <v>682.27</v>
          </cell>
          <cell r="AA793">
            <v>6555.0819749384682</v>
          </cell>
          <cell r="AB793">
            <v>1103.603625</v>
          </cell>
          <cell r="AC793">
            <v>218.95427499842228</v>
          </cell>
          <cell r="AD793">
            <v>466.38400000000001</v>
          </cell>
          <cell r="AE793">
            <v>227.65</v>
          </cell>
          <cell r="AF793">
            <v>135.84</v>
          </cell>
          <cell r="AG793">
            <v>1455.4826499905337</v>
          </cell>
          <cell r="AH793">
            <v>1408.2092249936891</v>
          </cell>
          <cell r="AI793">
            <v>0</v>
          </cell>
          <cell r="AJ793">
            <v>12729.006124921114</v>
          </cell>
          <cell r="AL793">
            <v>3503160274</v>
          </cell>
          <cell r="AM793" t="str">
            <v>3503</v>
          </cell>
          <cell r="AN793" t="str">
            <v>160</v>
          </cell>
          <cell r="AO793" t="str">
            <v>274</v>
          </cell>
          <cell r="AP793">
            <v>1</v>
          </cell>
          <cell r="AQ793">
            <v>1</v>
          </cell>
          <cell r="AR793">
            <v>12729.006124921114</v>
          </cell>
          <cell r="AS793">
            <v>12729</v>
          </cell>
          <cell r="AT793">
            <v>0</v>
          </cell>
          <cell r="AU793">
            <v>12729</v>
          </cell>
        </row>
        <row r="794">
          <cell r="B794">
            <v>3503160295</v>
          </cell>
          <cell r="C794" t="str">
            <v>LOWELL COLLEGIATE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2</v>
          </cell>
          <cell r="V794">
            <v>1</v>
          </cell>
          <cell r="W794">
            <v>1</v>
          </cell>
          <cell r="Y794">
            <v>951.06074999999998</v>
          </cell>
          <cell r="Z794">
            <v>1364.54</v>
          </cell>
          <cell r="AA794">
            <v>6902.0747499999998</v>
          </cell>
          <cell r="AB794">
            <v>2207.2072499999999</v>
          </cell>
          <cell r="AC794">
            <v>278.70574999999997</v>
          </cell>
          <cell r="AD794">
            <v>932.76800000000003</v>
          </cell>
          <cell r="AE794">
            <v>455.3</v>
          </cell>
          <cell r="AF794">
            <v>226.41</v>
          </cell>
          <cell r="AG794">
            <v>1955.8685</v>
          </cell>
          <cell r="AH794">
            <v>2179.64725</v>
          </cell>
          <cell r="AI794">
            <v>0</v>
          </cell>
          <cell r="AJ794">
            <v>17453.582249999999</v>
          </cell>
          <cell r="AL794">
            <v>3503160295</v>
          </cell>
          <cell r="AM794" t="str">
            <v>3503</v>
          </cell>
          <cell r="AN794" t="str">
            <v>160</v>
          </cell>
          <cell r="AO794" t="str">
            <v>295</v>
          </cell>
          <cell r="AP794">
            <v>1</v>
          </cell>
          <cell r="AQ794">
            <v>2</v>
          </cell>
          <cell r="AR794">
            <v>17453.582249999999</v>
          </cell>
          <cell r="AS794">
            <v>8727</v>
          </cell>
          <cell r="AT794">
            <v>0</v>
          </cell>
          <cell r="AU794">
            <v>8727</v>
          </cell>
        </row>
        <row r="795">
          <cell r="B795">
            <v>3503160735</v>
          </cell>
          <cell r="C795" t="str">
            <v>LOWELL COLLEGIATE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3</v>
          </cell>
          <cell r="V795">
            <v>1</v>
          </cell>
          <cell r="W795">
            <v>10</v>
          </cell>
          <cell r="Y795">
            <v>1426.5911249999999</v>
          </cell>
          <cell r="Z795">
            <v>2046.81</v>
          </cell>
          <cell r="AA795">
            <v>19665.245924815405</v>
          </cell>
          <cell r="AB795">
            <v>3310.8108750000001</v>
          </cell>
          <cell r="AC795">
            <v>656.86282499526681</v>
          </cell>
          <cell r="AD795">
            <v>1399.152</v>
          </cell>
          <cell r="AE795">
            <v>682.95</v>
          </cell>
          <cell r="AF795">
            <v>407.52</v>
          </cell>
          <cell r="AG795">
            <v>4366.4479499716008</v>
          </cell>
          <cell r="AH795">
            <v>4224.6276749810677</v>
          </cell>
          <cell r="AI795">
            <v>0</v>
          </cell>
          <cell r="AJ795">
            <v>38187.018374763342</v>
          </cell>
          <cell r="AL795">
            <v>3503160735</v>
          </cell>
          <cell r="AM795" t="str">
            <v>3503</v>
          </cell>
          <cell r="AN795" t="str">
            <v>160</v>
          </cell>
          <cell r="AO795" t="str">
            <v>735</v>
          </cell>
          <cell r="AP795">
            <v>1</v>
          </cell>
          <cell r="AQ795">
            <v>3</v>
          </cell>
          <cell r="AR795">
            <v>38187.018374763342</v>
          </cell>
          <cell r="AS795">
            <v>12729</v>
          </cell>
          <cell r="AT795">
            <v>0</v>
          </cell>
          <cell r="AU795">
            <v>12729</v>
          </cell>
        </row>
        <row r="796">
          <cell r="B796">
            <v>3504035035</v>
          </cell>
          <cell r="C796" t="str">
            <v>CITY ON A HILL II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264</v>
          </cell>
          <cell r="V796">
            <v>1.0780000000000001</v>
          </cell>
          <cell r="W796">
            <v>10</v>
          </cell>
          <cell r="Y796">
            <v>139206.17064200001</v>
          </cell>
          <cell r="Z796">
            <v>200947.99648000003</v>
          </cell>
          <cell r="AA796">
            <v>1860295.8132107239</v>
          </cell>
          <cell r="AB796">
            <v>229351.30972600006</v>
          </cell>
          <cell r="AC796">
            <v>57985.68144571087</v>
          </cell>
          <cell r="AD796">
            <v>199340.65600000002</v>
          </cell>
          <cell r="AE796">
            <v>111007.65368000002</v>
          </cell>
          <cell r="AF796">
            <v>146582.99040000004</v>
          </cell>
          <cell r="AG796">
            <v>390105.12001826527</v>
          </cell>
          <cell r="AH796">
            <v>332915.58899892715</v>
          </cell>
          <cell r="AI796">
            <v>0</v>
          </cell>
          <cell r="AJ796">
            <v>3667738.9806016269</v>
          </cell>
          <cell r="AL796">
            <v>3504035035</v>
          </cell>
          <cell r="AM796" t="str">
            <v>3504</v>
          </cell>
          <cell r="AN796" t="str">
            <v>035</v>
          </cell>
          <cell r="AO796" t="str">
            <v>035</v>
          </cell>
          <cell r="AP796">
            <v>1</v>
          </cell>
          <cell r="AQ796">
            <v>264</v>
          </cell>
          <cell r="AR796">
            <v>3667738.9806016269</v>
          </cell>
          <cell r="AS796">
            <v>13893</v>
          </cell>
          <cell r="AT796">
            <v>0</v>
          </cell>
          <cell r="AU796">
            <v>13893</v>
          </cell>
        </row>
        <row r="797">
          <cell r="B797">
            <v>3504035044</v>
          </cell>
          <cell r="C797" t="str">
            <v>CITY ON A HILL II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2</v>
          </cell>
          <cell r="V797">
            <v>1.0780000000000001</v>
          </cell>
          <cell r="W797">
            <v>10</v>
          </cell>
          <cell r="Y797">
            <v>1025.2434885</v>
          </cell>
          <cell r="Z797">
            <v>1470.9741200000001</v>
          </cell>
          <cell r="AA797">
            <v>16116.53545796734</v>
          </cell>
          <cell r="AB797">
            <v>1686.1507355000001</v>
          </cell>
          <cell r="AC797">
            <v>485.71289689659841</v>
          </cell>
          <cell r="AD797">
            <v>1476.1279999999999</v>
          </cell>
          <cell r="AE797">
            <v>818.95660000000009</v>
          </cell>
          <cell r="AF797">
            <v>1103.1389600000002</v>
          </cell>
          <cell r="AG797">
            <v>3233.897913379591</v>
          </cell>
          <cell r="AH797">
            <v>2673.9384499873781</v>
          </cell>
          <cell r="AI797">
            <v>0</v>
          </cell>
          <cell r="AJ797">
            <v>30090.676622230909</v>
          </cell>
          <cell r="AL797">
            <v>3504035044</v>
          </cell>
          <cell r="AM797" t="str">
            <v>3504</v>
          </cell>
          <cell r="AN797" t="str">
            <v>035</v>
          </cell>
          <cell r="AO797" t="str">
            <v>044</v>
          </cell>
          <cell r="AP797">
            <v>1</v>
          </cell>
          <cell r="AQ797">
            <v>2</v>
          </cell>
          <cell r="AR797">
            <v>30090.676622230909</v>
          </cell>
          <cell r="AS797">
            <v>15045</v>
          </cell>
          <cell r="AT797">
            <v>0</v>
          </cell>
          <cell r="AU797">
            <v>15045</v>
          </cell>
        </row>
        <row r="798">
          <cell r="B798">
            <v>3504035057</v>
          </cell>
          <cell r="C798" t="str">
            <v>CITY ON A HILL II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1</v>
          </cell>
          <cell r="V798">
            <v>1.0780000000000001</v>
          </cell>
          <cell r="W798">
            <v>1</v>
          </cell>
          <cell r="Y798">
            <v>512.62174425000001</v>
          </cell>
          <cell r="Z798">
            <v>735.48706000000004</v>
          </cell>
          <cell r="AA798">
            <v>4712.0860902500008</v>
          </cell>
          <cell r="AB798">
            <v>843.07536775000005</v>
          </cell>
          <cell r="AC798">
            <v>157.05691924999999</v>
          </cell>
          <cell r="AD798">
            <v>738.06399999999996</v>
          </cell>
          <cell r="AE798">
            <v>409.47830000000005</v>
          </cell>
          <cell r="AF798">
            <v>551.56948000000011</v>
          </cell>
          <cell r="AG798">
            <v>1102.1517815000002</v>
          </cell>
          <cell r="AH798">
            <v>1018.603625</v>
          </cell>
          <cell r="AI798">
            <v>0</v>
          </cell>
          <cell r="AJ798">
            <v>10780.194368</v>
          </cell>
          <cell r="AL798">
            <v>3504035057</v>
          </cell>
          <cell r="AM798" t="str">
            <v>3504</v>
          </cell>
          <cell r="AN798" t="str">
            <v>035</v>
          </cell>
          <cell r="AO798" t="str">
            <v>057</v>
          </cell>
          <cell r="AP798">
            <v>1</v>
          </cell>
          <cell r="AQ798">
            <v>1</v>
          </cell>
          <cell r="AR798">
            <v>10780.194368</v>
          </cell>
          <cell r="AS798">
            <v>10780</v>
          </cell>
          <cell r="AT798">
            <v>0</v>
          </cell>
          <cell r="AU798">
            <v>10780</v>
          </cell>
        </row>
        <row r="799">
          <cell r="B799">
            <v>3504035088</v>
          </cell>
          <cell r="C799" t="str">
            <v>CITY ON A HILL II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1</v>
          </cell>
          <cell r="V799">
            <v>1.0780000000000001</v>
          </cell>
          <cell r="W799">
            <v>1</v>
          </cell>
          <cell r="Y799">
            <v>512.62174425000001</v>
          </cell>
          <cell r="Z799">
            <v>735.48706000000004</v>
          </cell>
          <cell r="AA799">
            <v>4712.0860902500008</v>
          </cell>
          <cell r="AB799">
            <v>843.07536775000005</v>
          </cell>
          <cell r="AC799">
            <v>157.05691924999999</v>
          </cell>
          <cell r="AD799">
            <v>738.06399999999996</v>
          </cell>
          <cell r="AE799">
            <v>409.47830000000005</v>
          </cell>
          <cell r="AF799">
            <v>551.56948000000011</v>
          </cell>
          <cell r="AG799">
            <v>1102.1517815000002</v>
          </cell>
          <cell r="AH799">
            <v>1018.603625</v>
          </cell>
          <cell r="AI799">
            <v>0</v>
          </cell>
          <cell r="AJ799">
            <v>10780.194368</v>
          </cell>
          <cell r="AL799">
            <v>3504035088</v>
          </cell>
          <cell r="AM799" t="str">
            <v>3504</v>
          </cell>
          <cell r="AN799" t="str">
            <v>035</v>
          </cell>
          <cell r="AO799" t="str">
            <v>088</v>
          </cell>
          <cell r="AP799">
            <v>1</v>
          </cell>
          <cell r="AQ799">
            <v>1</v>
          </cell>
          <cell r="AR799">
            <v>10780.194368</v>
          </cell>
          <cell r="AS799">
            <v>10780</v>
          </cell>
          <cell r="AT799">
            <v>0</v>
          </cell>
          <cell r="AU799">
            <v>10780</v>
          </cell>
        </row>
        <row r="800">
          <cell r="B800">
            <v>3504035189</v>
          </cell>
          <cell r="C800" t="str">
            <v>CITY ON A HILL II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3</v>
          </cell>
          <cell r="V800">
            <v>1.0780000000000001</v>
          </cell>
          <cell r="W800">
            <v>10</v>
          </cell>
          <cell r="Y800">
            <v>1537.8652327499999</v>
          </cell>
          <cell r="Z800">
            <v>2206.4611800000002</v>
          </cell>
          <cell r="AA800">
            <v>20828.621548217339</v>
          </cell>
          <cell r="AB800">
            <v>2529.2261032500001</v>
          </cell>
          <cell r="AC800">
            <v>642.76981614659849</v>
          </cell>
          <cell r="AD800">
            <v>2214.192</v>
          </cell>
          <cell r="AE800">
            <v>1228.4349000000002</v>
          </cell>
          <cell r="AF800">
            <v>1654.7084400000001</v>
          </cell>
          <cell r="AG800">
            <v>4336.0496948795908</v>
          </cell>
          <cell r="AH800">
            <v>3692.5420749873783</v>
          </cell>
          <cell r="AI800">
            <v>0</v>
          </cell>
          <cell r="AJ800">
            <v>40870.870990230913</v>
          </cell>
          <cell r="AL800">
            <v>3504035189</v>
          </cell>
          <cell r="AM800" t="str">
            <v>3504</v>
          </cell>
          <cell r="AN800" t="str">
            <v>035</v>
          </cell>
          <cell r="AO800" t="str">
            <v>189</v>
          </cell>
          <cell r="AP800">
            <v>1</v>
          </cell>
          <cell r="AQ800">
            <v>3</v>
          </cell>
          <cell r="AR800">
            <v>40870.870990230913</v>
          </cell>
          <cell r="AS800">
            <v>13624</v>
          </cell>
          <cell r="AT800">
            <v>0</v>
          </cell>
          <cell r="AU800">
            <v>13624</v>
          </cell>
        </row>
        <row r="801">
          <cell r="B801">
            <v>3504035308</v>
          </cell>
          <cell r="C801" t="str">
            <v>CITY ON A HILL II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</v>
          </cell>
          <cell r="V801">
            <v>1.0780000000000001</v>
          </cell>
          <cell r="W801">
            <v>10</v>
          </cell>
          <cell r="Y801">
            <v>512.62174425000001</v>
          </cell>
          <cell r="Z801">
            <v>735.48706000000004</v>
          </cell>
          <cell r="AA801">
            <v>8058.2677289836702</v>
          </cell>
          <cell r="AB801">
            <v>843.07536775000005</v>
          </cell>
          <cell r="AC801">
            <v>242.8564484482992</v>
          </cell>
          <cell r="AD801">
            <v>738.06399999999996</v>
          </cell>
          <cell r="AE801">
            <v>409.47830000000005</v>
          </cell>
          <cell r="AF801">
            <v>551.56948000000011</v>
          </cell>
          <cell r="AG801">
            <v>1616.9489566897955</v>
          </cell>
          <cell r="AH801">
            <v>1336.9692249936891</v>
          </cell>
          <cell r="AI801">
            <v>0</v>
          </cell>
          <cell r="AJ801">
            <v>15045.338311115454</v>
          </cell>
          <cell r="AL801">
            <v>3504035308</v>
          </cell>
          <cell r="AM801" t="str">
            <v>3504</v>
          </cell>
          <cell r="AN801" t="str">
            <v>035</v>
          </cell>
          <cell r="AO801" t="str">
            <v>308</v>
          </cell>
          <cell r="AP801">
            <v>1</v>
          </cell>
          <cell r="AQ801">
            <v>1</v>
          </cell>
          <cell r="AR801">
            <v>15045.338311115454</v>
          </cell>
          <cell r="AS801">
            <v>15045</v>
          </cell>
          <cell r="AT801">
            <v>0</v>
          </cell>
          <cell r="AU801">
            <v>15045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2</v>
          </cell>
          <cell r="V802">
            <v>1</v>
          </cell>
          <cell r="W802">
            <v>10</v>
          </cell>
          <cell r="Y802">
            <v>1044.3007499999999</v>
          </cell>
          <cell r="Z802">
            <v>1527.71</v>
          </cell>
          <cell r="AA802">
            <v>14797.113949876937</v>
          </cell>
          <cell r="AB802">
            <v>1824.0572500000001</v>
          </cell>
          <cell r="AC802">
            <v>501.26854999684457</v>
          </cell>
          <cell r="AD802">
            <v>1320.9979999999998</v>
          </cell>
          <cell r="AE802">
            <v>752.8</v>
          </cell>
          <cell r="AF802">
            <v>756.8599999999999</v>
          </cell>
          <cell r="AG802">
            <v>3308.2552999810673</v>
          </cell>
          <cell r="AH802">
            <v>3017.828449987378</v>
          </cell>
          <cell r="AI802">
            <v>0</v>
          </cell>
          <cell r="AJ802">
            <v>28851.192249842228</v>
          </cell>
          <cell r="AL802">
            <v>3506262035</v>
          </cell>
          <cell r="AM802" t="str">
            <v>3506</v>
          </cell>
          <cell r="AN802" t="str">
            <v>262</v>
          </cell>
          <cell r="AO802" t="str">
            <v>035</v>
          </cell>
          <cell r="AP802">
            <v>1</v>
          </cell>
          <cell r="AQ802">
            <v>2</v>
          </cell>
          <cell r="AR802">
            <v>28851.192249842228</v>
          </cell>
          <cell r="AS802">
            <v>14426</v>
          </cell>
          <cell r="AT802">
            <v>0</v>
          </cell>
          <cell r="AU802">
            <v>14426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2</v>
          </cell>
          <cell r="V803">
            <v>1</v>
          </cell>
          <cell r="W803">
            <v>10</v>
          </cell>
          <cell r="Y803">
            <v>951.06074999999998</v>
          </cell>
          <cell r="Z803">
            <v>1364.54</v>
          </cell>
          <cell r="AA803">
            <v>11846.339349938469</v>
          </cell>
          <cell r="AB803">
            <v>1564.14725</v>
          </cell>
          <cell r="AC803">
            <v>370.97714999842225</v>
          </cell>
          <cell r="AD803">
            <v>1476.1279999999999</v>
          </cell>
          <cell r="AE803">
            <v>759.7</v>
          </cell>
          <cell r="AF803">
            <v>1023.32</v>
          </cell>
          <cell r="AG803">
            <v>2522.3568999905337</v>
          </cell>
          <cell r="AH803">
            <v>2355.572849993689</v>
          </cell>
          <cell r="AI803">
            <v>0</v>
          </cell>
          <cell r="AJ803">
            <v>24234.142249921111</v>
          </cell>
          <cell r="AL803">
            <v>3506262049</v>
          </cell>
          <cell r="AM803" t="str">
            <v>3506</v>
          </cell>
          <cell r="AN803" t="str">
            <v>262</v>
          </cell>
          <cell r="AO803" t="str">
            <v>049</v>
          </cell>
          <cell r="AP803">
            <v>1</v>
          </cell>
          <cell r="AQ803">
            <v>2</v>
          </cell>
          <cell r="AR803">
            <v>24234.142249921111</v>
          </cell>
          <cell r="AS803">
            <v>12117</v>
          </cell>
          <cell r="AT803">
            <v>0</v>
          </cell>
          <cell r="AU803">
            <v>12117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</v>
          </cell>
          <cell r="V804">
            <v>1</v>
          </cell>
          <cell r="W804">
            <v>10</v>
          </cell>
          <cell r="Y804">
            <v>475.53037499999999</v>
          </cell>
          <cell r="Z804">
            <v>682.27</v>
          </cell>
          <cell r="AA804">
            <v>7475.201974938469</v>
          </cell>
          <cell r="AB804">
            <v>782.07362499999999</v>
          </cell>
          <cell r="AC804">
            <v>225.28427499842226</v>
          </cell>
          <cell r="AD804">
            <v>738.06399999999996</v>
          </cell>
          <cell r="AE804">
            <v>379.85</v>
          </cell>
          <cell r="AF804">
            <v>511.66</v>
          </cell>
          <cell r="AG804">
            <v>1499.9526499905337</v>
          </cell>
          <cell r="AH804">
            <v>1336.9692249936891</v>
          </cell>
          <cell r="AI804">
            <v>0</v>
          </cell>
          <cell r="AJ804">
            <v>14106.856124921116</v>
          </cell>
          <cell r="AL804">
            <v>3506262057</v>
          </cell>
          <cell r="AM804" t="str">
            <v>3506</v>
          </cell>
          <cell r="AN804" t="str">
            <v>262</v>
          </cell>
          <cell r="AO804" t="str">
            <v>057</v>
          </cell>
          <cell r="AP804">
            <v>1</v>
          </cell>
          <cell r="AQ804">
            <v>1</v>
          </cell>
          <cell r="AR804">
            <v>14106.856124921116</v>
          </cell>
          <cell r="AS804">
            <v>14107</v>
          </cell>
          <cell r="AT804">
            <v>0</v>
          </cell>
          <cell r="AU804">
            <v>14107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2</v>
          </cell>
          <cell r="V805">
            <v>1</v>
          </cell>
          <cell r="W805">
            <v>10</v>
          </cell>
          <cell r="Y805">
            <v>951.06074999999998</v>
          </cell>
          <cell r="Z805">
            <v>1364.54</v>
          </cell>
          <cell r="AA805">
            <v>14950.403949876938</v>
          </cell>
          <cell r="AB805">
            <v>1564.14725</v>
          </cell>
          <cell r="AC805">
            <v>450.56854999684452</v>
          </cell>
          <cell r="AD805">
            <v>1476.1279999999999</v>
          </cell>
          <cell r="AE805">
            <v>759.7</v>
          </cell>
          <cell r="AF805">
            <v>1023.32</v>
          </cell>
          <cell r="AG805">
            <v>2999.9052999810674</v>
          </cell>
          <cell r="AH805">
            <v>2673.9384499873781</v>
          </cell>
          <cell r="AI805">
            <v>0</v>
          </cell>
          <cell r="AJ805">
            <v>28213.712249842232</v>
          </cell>
          <cell r="AL805">
            <v>3506262071</v>
          </cell>
          <cell r="AM805" t="str">
            <v>3506</v>
          </cell>
          <cell r="AN805" t="str">
            <v>262</v>
          </cell>
          <cell r="AO805" t="str">
            <v>071</v>
          </cell>
          <cell r="AP805">
            <v>1</v>
          </cell>
          <cell r="AQ805">
            <v>2</v>
          </cell>
          <cell r="AR805">
            <v>28213.712249842232</v>
          </cell>
          <cell r="AS805">
            <v>14107</v>
          </cell>
          <cell r="AT805">
            <v>0</v>
          </cell>
          <cell r="AU805">
            <v>14107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7</v>
          </cell>
          <cell r="V806">
            <v>1</v>
          </cell>
          <cell r="W806">
            <v>6</v>
          </cell>
          <cell r="Y806">
            <v>3536.0426249999996</v>
          </cell>
          <cell r="Z806">
            <v>5138.7099999999991</v>
          </cell>
          <cell r="AA806">
            <v>37800.630824876935</v>
          </cell>
          <cell r="AB806">
            <v>5934.0753750000003</v>
          </cell>
          <cell r="AC806">
            <v>1280.3629249968444</v>
          </cell>
          <cell r="AD806">
            <v>5153.9080000000004</v>
          </cell>
          <cell r="AE806">
            <v>2737.6100000000006</v>
          </cell>
          <cell r="AF806">
            <v>3343.69</v>
          </cell>
          <cell r="AG806">
            <v>8724.1065499810684</v>
          </cell>
          <cell r="AH806">
            <v>8398.946574987378</v>
          </cell>
          <cell r="AI806">
            <v>0</v>
          </cell>
          <cell r="AJ806">
            <v>82048.082874842235</v>
          </cell>
          <cell r="AL806">
            <v>3506262093</v>
          </cell>
          <cell r="AM806" t="str">
            <v>3506</v>
          </cell>
          <cell r="AN806" t="str">
            <v>262</v>
          </cell>
          <cell r="AO806" t="str">
            <v>093</v>
          </cell>
          <cell r="AP806">
            <v>1</v>
          </cell>
          <cell r="AQ806">
            <v>7</v>
          </cell>
          <cell r="AR806">
            <v>82048.082874842235</v>
          </cell>
          <cell r="AS806">
            <v>11721</v>
          </cell>
          <cell r="AT806">
            <v>0</v>
          </cell>
          <cell r="AU806">
            <v>11721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1</v>
          </cell>
          <cell r="V807">
            <v>1</v>
          </cell>
          <cell r="W807">
            <v>1</v>
          </cell>
          <cell r="Y807">
            <v>475.53037499999999</v>
          </cell>
          <cell r="Z807">
            <v>682.27</v>
          </cell>
          <cell r="AA807">
            <v>4371.1373750000002</v>
          </cell>
          <cell r="AB807">
            <v>782.07362499999999</v>
          </cell>
          <cell r="AC807">
            <v>145.69287499999999</v>
          </cell>
          <cell r="AD807">
            <v>738.06399999999996</v>
          </cell>
          <cell r="AE807">
            <v>379.85</v>
          </cell>
          <cell r="AF807">
            <v>511.66</v>
          </cell>
          <cell r="AG807">
            <v>1022.40425</v>
          </cell>
          <cell r="AH807">
            <v>1018.603625</v>
          </cell>
          <cell r="AI807">
            <v>0</v>
          </cell>
          <cell r="AJ807">
            <v>10127.286125000001</v>
          </cell>
          <cell r="AL807">
            <v>3506262105</v>
          </cell>
          <cell r="AM807" t="str">
            <v>3506</v>
          </cell>
          <cell r="AN807" t="str">
            <v>262</v>
          </cell>
          <cell r="AO807" t="str">
            <v>105</v>
          </cell>
          <cell r="AP807">
            <v>1</v>
          </cell>
          <cell r="AQ807">
            <v>1</v>
          </cell>
          <cell r="AR807">
            <v>10127.286125000001</v>
          </cell>
          <cell r="AS807">
            <v>10127</v>
          </cell>
          <cell r="AT807">
            <v>0</v>
          </cell>
          <cell r="AU807">
            <v>10127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</v>
          </cell>
          <cell r="V808">
            <v>1</v>
          </cell>
          <cell r="W808">
            <v>1</v>
          </cell>
          <cell r="Y808">
            <v>475.53037499999999</v>
          </cell>
          <cell r="Z808">
            <v>682.27</v>
          </cell>
          <cell r="AA808">
            <v>3075.627375</v>
          </cell>
          <cell r="AB808">
            <v>878.813625</v>
          </cell>
          <cell r="AC808">
            <v>149.772875</v>
          </cell>
          <cell r="AD808">
            <v>466.38400000000001</v>
          </cell>
          <cell r="AE808">
            <v>303.02</v>
          </cell>
          <cell r="AF808">
            <v>221.89</v>
          </cell>
          <cell r="AG808">
            <v>1051.0242499999999</v>
          </cell>
          <cell r="AH808">
            <v>1106.073625</v>
          </cell>
          <cell r="AI808">
            <v>0</v>
          </cell>
          <cell r="AJ808">
            <v>8410.4061249999977</v>
          </cell>
          <cell r="AL808">
            <v>3506262128</v>
          </cell>
          <cell r="AM808" t="str">
            <v>3506</v>
          </cell>
          <cell r="AN808" t="str">
            <v>262</v>
          </cell>
          <cell r="AO808" t="str">
            <v>128</v>
          </cell>
          <cell r="AP808">
            <v>1</v>
          </cell>
          <cell r="AQ808">
            <v>1</v>
          </cell>
          <cell r="AR808">
            <v>8410.4061249999977</v>
          </cell>
          <cell r="AS808">
            <v>8410</v>
          </cell>
          <cell r="AT808">
            <v>0</v>
          </cell>
          <cell r="AU808">
            <v>8410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3</v>
          </cell>
          <cell r="V809">
            <v>1</v>
          </cell>
          <cell r="W809">
            <v>10</v>
          </cell>
          <cell r="Y809">
            <v>1426.5911249999999</v>
          </cell>
          <cell r="Z809">
            <v>2046.81</v>
          </cell>
          <cell r="AA809">
            <v>16730.521324876936</v>
          </cell>
          <cell r="AB809">
            <v>2539.7008750000005</v>
          </cell>
          <cell r="AC809">
            <v>604.42142499684451</v>
          </cell>
          <cell r="AD809">
            <v>1670.8319999999999</v>
          </cell>
          <cell r="AE809">
            <v>985.89</v>
          </cell>
          <cell r="AF809">
            <v>955.44</v>
          </cell>
          <cell r="AG809">
            <v>4079.5495499810672</v>
          </cell>
          <cell r="AH809">
            <v>3867.4820749873784</v>
          </cell>
          <cell r="AI809">
            <v>0</v>
          </cell>
          <cell r="AJ809">
            <v>34907.238374842222</v>
          </cell>
          <cell r="AL809">
            <v>3506262149</v>
          </cell>
          <cell r="AM809" t="str">
            <v>3506</v>
          </cell>
          <cell r="AN809" t="str">
            <v>262</v>
          </cell>
          <cell r="AO809" t="str">
            <v>149</v>
          </cell>
          <cell r="AP809">
            <v>1</v>
          </cell>
          <cell r="AQ809">
            <v>3</v>
          </cell>
          <cell r="AR809">
            <v>34907.238374842222</v>
          </cell>
          <cell r="AS809">
            <v>11636</v>
          </cell>
          <cell r="AT809">
            <v>0</v>
          </cell>
          <cell r="AU809">
            <v>11636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152</v>
          </cell>
          <cell r="V810">
            <v>1</v>
          </cell>
          <cell r="W810">
            <v>9</v>
          </cell>
          <cell r="Y810">
            <v>76183.57699999999</v>
          </cell>
          <cell r="Z810">
            <v>110535.18000000001</v>
          </cell>
          <cell r="AA810">
            <v>815610.89539606194</v>
          </cell>
          <cell r="AB810">
            <v>132670.61100000003</v>
          </cell>
          <cell r="AC810">
            <v>29433.126599899024</v>
          </cell>
          <cell r="AD810">
            <v>97503.347999999998</v>
          </cell>
          <cell r="AE810">
            <v>55132.62</v>
          </cell>
          <cell r="AF810">
            <v>57884.660000000011</v>
          </cell>
          <cell r="AG810">
            <v>199431.00359939414</v>
          </cell>
          <cell r="AH810">
            <v>192029.42939959615</v>
          </cell>
          <cell r="AI810">
            <v>0</v>
          </cell>
          <cell r="AJ810">
            <v>1766414.4509949512</v>
          </cell>
          <cell r="AL810">
            <v>3506262163</v>
          </cell>
          <cell r="AM810" t="str">
            <v>3506</v>
          </cell>
          <cell r="AN810" t="str">
            <v>262</v>
          </cell>
          <cell r="AO810" t="str">
            <v>163</v>
          </cell>
          <cell r="AP810">
            <v>1</v>
          </cell>
          <cell r="AQ810">
            <v>152</v>
          </cell>
          <cell r="AR810">
            <v>1766414.4509949512</v>
          </cell>
          <cell r="AS810">
            <v>11621</v>
          </cell>
          <cell r="AT810">
            <v>0</v>
          </cell>
          <cell r="AU810">
            <v>11621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1</v>
          </cell>
          <cell r="V811">
            <v>1</v>
          </cell>
          <cell r="W811">
            <v>1</v>
          </cell>
          <cell r="Y811">
            <v>475.53037499999999</v>
          </cell>
          <cell r="Z811">
            <v>682.27</v>
          </cell>
          <cell r="AA811">
            <v>4371.1373750000002</v>
          </cell>
          <cell r="AB811">
            <v>782.07362499999999</v>
          </cell>
          <cell r="AC811">
            <v>145.69287499999999</v>
          </cell>
          <cell r="AD811">
            <v>738.06399999999996</v>
          </cell>
          <cell r="AE811">
            <v>379.85</v>
          </cell>
          <cell r="AF811">
            <v>511.66</v>
          </cell>
          <cell r="AG811">
            <v>1022.40425</v>
          </cell>
          <cell r="AH811">
            <v>1018.603625</v>
          </cell>
          <cell r="AI811">
            <v>0</v>
          </cell>
          <cell r="AJ811">
            <v>10127.286125000001</v>
          </cell>
          <cell r="AL811">
            <v>3506262164</v>
          </cell>
          <cell r="AM811" t="str">
            <v>3506</v>
          </cell>
          <cell r="AN811" t="str">
            <v>262</v>
          </cell>
          <cell r="AO811" t="str">
            <v>164</v>
          </cell>
          <cell r="AP811">
            <v>1</v>
          </cell>
          <cell r="AQ811">
            <v>1</v>
          </cell>
          <cell r="AR811">
            <v>10127.286125000001</v>
          </cell>
          <cell r="AS811">
            <v>10127</v>
          </cell>
          <cell r="AT811">
            <v>0</v>
          </cell>
          <cell r="AU811">
            <v>10127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53</v>
          </cell>
          <cell r="V812">
            <v>1</v>
          </cell>
          <cell r="W812">
            <v>8</v>
          </cell>
          <cell r="Y812">
            <v>25876.639875000001</v>
          </cell>
          <cell r="Z812">
            <v>37338.979999999996</v>
          </cell>
          <cell r="AA812">
            <v>278730.6528737694</v>
          </cell>
          <cell r="AB812">
            <v>44273.152125000008</v>
          </cell>
          <cell r="AC812">
            <v>9687.6603749684455</v>
          </cell>
          <cell r="AD812">
            <v>35340.721999999994</v>
          </cell>
          <cell r="AE812">
            <v>19331.080000000005</v>
          </cell>
          <cell r="AF812">
            <v>22360.280000000002</v>
          </cell>
          <cell r="AG812">
            <v>66053.543249810667</v>
          </cell>
          <cell r="AH812">
            <v>63564.514124873785</v>
          </cell>
          <cell r="AI812">
            <v>0</v>
          </cell>
          <cell r="AJ812">
            <v>602557.22462342237</v>
          </cell>
          <cell r="AL812">
            <v>3506262165</v>
          </cell>
          <cell r="AM812" t="str">
            <v>3506</v>
          </cell>
          <cell r="AN812" t="str">
            <v>262</v>
          </cell>
          <cell r="AO812" t="str">
            <v>165</v>
          </cell>
          <cell r="AP812">
            <v>1</v>
          </cell>
          <cell r="AQ812">
            <v>53</v>
          </cell>
          <cell r="AR812">
            <v>602557.22462342237</v>
          </cell>
          <cell r="AS812">
            <v>11369</v>
          </cell>
          <cell r="AT812">
            <v>0</v>
          </cell>
          <cell r="AU812">
            <v>11369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10</v>
          </cell>
          <cell r="V813">
            <v>1</v>
          </cell>
          <cell r="W813">
            <v>7</v>
          </cell>
          <cell r="Y813">
            <v>4848.5437499999998</v>
          </cell>
          <cell r="Z813">
            <v>6985.87</v>
          </cell>
          <cell r="AA813">
            <v>46111.927549815409</v>
          </cell>
          <cell r="AB813">
            <v>8564.3462500000005</v>
          </cell>
          <cell r="AC813">
            <v>1759.6029499952667</v>
          </cell>
          <cell r="AD813">
            <v>5867.1100000000006</v>
          </cell>
          <cell r="AE813">
            <v>3407.45</v>
          </cell>
          <cell r="AF813">
            <v>3401.29</v>
          </cell>
          <cell r="AG813">
            <v>12064.937699971599</v>
          </cell>
          <cell r="AH813">
            <v>11893.573049981069</v>
          </cell>
          <cell r="AI813">
            <v>0</v>
          </cell>
          <cell r="AJ813">
            <v>104904.65124976335</v>
          </cell>
          <cell r="AL813">
            <v>3506262176</v>
          </cell>
          <cell r="AM813" t="str">
            <v>3506</v>
          </cell>
          <cell r="AN813" t="str">
            <v>262</v>
          </cell>
          <cell r="AO813" t="str">
            <v>176</v>
          </cell>
          <cell r="AP813">
            <v>1</v>
          </cell>
          <cell r="AQ813">
            <v>10</v>
          </cell>
          <cell r="AR813">
            <v>104904.65124976335</v>
          </cell>
          <cell r="AS813">
            <v>10490</v>
          </cell>
          <cell r="AT813">
            <v>0</v>
          </cell>
          <cell r="AU813">
            <v>10490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7</v>
          </cell>
          <cell r="V814">
            <v>1</v>
          </cell>
          <cell r="W814">
            <v>10</v>
          </cell>
          <cell r="Y814">
            <v>3515.1926249999997</v>
          </cell>
          <cell r="Z814">
            <v>5102.2299999999996</v>
          </cell>
          <cell r="AA814">
            <v>40116.620024753873</v>
          </cell>
          <cell r="AB814">
            <v>6187.8153750000001</v>
          </cell>
          <cell r="AC814">
            <v>1447.7757249936892</v>
          </cell>
          <cell r="AD814">
            <v>4312.8280000000004</v>
          </cell>
          <cell r="AE814">
            <v>2491.4900000000002</v>
          </cell>
          <cell r="AF814">
            <v>2469.16</v>
          </cell>
          <cell r="AG814">
            <v>9740.9633499621341</v>
          </cell>
          <cell r="AH814">
            <v>9266.4077749747557</v>
          </cell>
          <cell r="AI814">
            <v>0</v>
          </cell>
          <cell r="AJ814">
            <v>84650.482874684458</v>
          </cell>
          <cell r="AL814">
            <v>3506262178</v>
          </cell>
          <cell r="AM814" t="str">
            <v>3506</v>
          </cell>
          <cell r="AN814" t="str">
            <v>262</v>
          </cell>
          <cell r="AO814" t="str">
            <v>178</v>
          </cell>
          <cell r="AP814">
            <v>1</v>
          </cell>
          <cell r="AQ814">
            <v>7</v>
          </cell>
          <cell r="AR814">
            <v>84650.482874684458</v>
          </cell>
          <cell r="AS814">
            <v>12093</v>
          </cell>
          <cell r="AT814">
            <v>0</v>
          </cell>
          <cell r="AU814">
            <v>12093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19</v>
          </cell>
          <cell r="V815">
            <v>1</v>
          </cell>
          <cell r="W815">
            <v>5</v>
          </cell>
          <cell r="Y815">
            <v>9453.0171249999985</v>
          </cell>
          <cell r="Z815">
            <v>13694.52</v>
          </cell>
          <cell r="AA815">
            <v>87008.528524753885</v>
          </cell>
          <cell r="AB815">
            <v>16558.188875</v>
          </cell>
          <cell r="AC815">
            <v>3320.2902249936897</v>
          </cell>
          <cell r="AD815">
            <v>11828.825999999999</v>
          </cell>
          <cell r="AE815">
            <v>6762.3</v>
          </cell>
          <cell r="AF815">
            <v>6928.3300000000008</v>
          </cell>
          <cell r="AG815">
            <v>22779.904349962129</v>
          </cell>
          <cell r="AH815">
            <v>22586.971274974756</v>
          </cell>
          <cell r="AI815">
            <v>0</v>
          </cell>
          <cell r="AJ815">
            <v>200920.87637468445</v>
          </cell>
          <cell r="AL815">
            <v>3506262229</v>
          </cell>
          <cell r="AM815" t="str">
            <v>3506</v>
          </cell>
          <cell r="AN815" t="str">
            <v>262</v>
          </cell>
          <cell r="AO815" t="str">
            <v>229</v>
          </cell>
          <cell r="AP815">
            <v>1</v>
          </cell>
          <cell r="AQ815">
            <v>19</v>
          </cell>
          <cell r="AR815">
            <v>200920.87637468445</v>
          </cell>
          <cell r="AS815">
            <v>10575</v>
          </cell>
          <cell r="AT815">
            <v>0</v>
          </cell>
          <cell r="AU815">
            <v>10575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6</v>
          </cell>
          <cell r="V816">
            <v>1</v>
          </cell>
          <cell r="W816">
            <v>10</v>
          </cell>
          <cell r="Y816">
            <v>2922.29225</v>
          </cell>
          <cell r="Z816">
            <v>4214.5599999999995</v>
          </cell>
          <cell r="AA816">
            <v>32499.038049815405</v>
          </cell>
          <cell r="AB816">
            <v>5103.6017499999998</v>
          </cell>
          <cell r="AC816">
            <v>1159.7214499952668</v>
          </cell>
          <cell r="AD816">
            <v>3699.7240000000002</v>
          </cell>
          <cell r="AE816">
            <v>2100.44</v>
          </cell>
          <cell r="AF816">
            <v>2217.9300000000003</v>
          </cell>
          <cell r="AG816">
            <v>7860.2506999716006</v>
          </cell>
          <cell r="AH816">
            <v>7519.1685499810674</v>
          </cell>
          <cell r="AI816">
            <v>0</v>
          </cell>
          <cell r="AJ816">
            <v>69296.726749763344</v>
          </cell>
          <cell r="AL816">
            <v>3506262248</v>
          </cell>
          <cell r="AM816" t="str">
            <v>3506</v>
          </cell>
          <cell r="AN816" t="str">
            <v>262</v>
          </cell>
          <cell r="AO816" t="str">
            <v>248</v>
          </cell>
          <cell r="AP816">
            <v>1</v>
          </cell>
          <cell r="AQ816">
            <v>6</v>
          </cell>
          <cell r="AR816">
            <v>69296.726749763344</v>
          </cell>
          <cell r="AS816">
            <v>11549</v>
          </cell>
          <cell r="AT816">
            <v>0</v>
          </cell>
          <cell r="AU816">
            <v>11549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7</v>
          </cell>
          <cell r="V817">
            <v>1</v>
          </cell>
          <cell r="W817">
            <v>9</v>
          </cell>
          <cell r="Y817">
            <v>3515.1926249999997</v>
          </cell>
          <cell r="Z817">
            <v>5102.2299999999996</v>
          </cell>
          <cell r="AA817">
            <v>38214.465424815411</v>
          </cell>
          <cell r="AB817">
            <v>6091.0753750000003</v>
          </cell>
          <cell r="AC817">
            <v>1361.7043249952667</v>
          </cell>
          <cell r="AD817">
            <v>4584.5079999999998</v>
          </cell>
          <cell r="AE817">
            <v>2568.3200000000002</v>
          </cell>
          <cell r="AF817">
            <v>2758.93</v>
          </cell>
          <cell r="AG817">
            <v>9220.3949499716018</v>
          </cell>
          <cell r="AH817">
            <v>8850.9721749810669</v>
          </cell>
          <cell r="AI817">
            <v>0</v>
          </cell>
          <cell r="AJ817">
            <v>82267.792874763356</v>
          </cell>
          <cell r="AL817">
            <v>3506262258</v>
          </cell>
          <cell r="AM817" t="str">
            <v>3506</v>
          </cell>
          <cell r="AN817" t="str">
            <v>262</v>
          </cell>
          <cell r="AO817" t="str">
            <v>258</v>
          </cell>
          <cell r="AP817">
            <v>1</v>
          </cell>
          <cell r="AQ817">
            <v>7</v>
          </cell>
          <cell r="AR817">
            <v>82267.792874763356</v>
          </cell>
          <cell r="AS817">
            <v>11753</v>
          </cell>
          <cell r="AT817">
            <v>0</v>
          </cell>
          <cell r="AU817">
            <v>11753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67</v>
          </cell>
          <cell r="V818">
            <v>1</v>
          </cell>
          <cell r="W818">
            <v>5</v>
          </cell>
          <cell r="Y818">
            <v>33045.245125000001</v>
          </cell>
          <cell r="Z818">
            <v>47785.319999999992</v>
          </cell>
          <cell r="AA818">
            <v>320864.70772401552</v>
          </cell>
          <cell r="AB818">
            <v>56987.402875</v>
          </cell>
          <cell r="AC818">
            <v>11669.295024974757</v>
          </cell>
          <cell r="AD818">
            <v>43867.457999999999</v>
          </cell>
          <cell r="AE818">
            <v>24340.89</v>
          </cell>
          <cell r="AF818">
            <v>27043.390000000003</v>
          </cell>
          <cell r="AG818">
            <v>80056.149149848556</v>
          </cell>
          <cell r="AH818">
            <v>78616.492474899031</v>
          </cell>
          <cell r="AI818">
            <v>0</v>
          </cell>
          <cell r="AJ818">
            <v>724276.35037373786</v>
          </cell>
          <cell r="AL818">
            <v>3506262262</v>
          </cell>
          <cell r="AM818" t="str">
            <v>3506</v>
          </cell>
          <cell r="AN818" t="str">
            <v>262</v>
          </cell>
          <cell r="AO818" t="str">
            <v>262</v>
          </cell>
          <cell r="AP818">
            <v>1</v>
          </cell>
          <cell r="AQ818">
            <v>67</v>
          </cell>
          <cell r="AR818">
            <v>724276.35037373786</v>
          </cell>
          <cell r="AS818">
            <v>10810</v>
          </cell>
          <cell r="AT818">
            <v>0</v>
          </cell>
          <cell r="AU818">
            <v>10810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</v>
          </cell>
          <cell r="V819">
            <v>1</v>
          </cell>
          <cell r="W819">
            <v>1</v>
          </cell>
          <cell r="Y819">
            <v>1426.5911249999999</v>
          </cell>
          <cell r="Z819">
            <v>2046.81</v>
          </cell>
          <cell r="AA819">
            <v>10522.392125</v>
          </cell>
          <cell r="AB819">
            <v>2539.7008750000005</v>
          </cell>
          <cell r="AC819">
            <v>445.23862500000001</v>
          </cell>
          <cell r="AD819">
            <v>1670.8319999999999</v>
          </cell>
          <cell r="AE819">
            <v>985.89</v>
          </cell>
          <cell r="AF819">
            <v>955.44</v>
          </cell>
          <cell r="AG819">
            <v>3124.4527499999999</v>
          </cell>
          <cell r="AH819">
            <v>3230.7508750000002</v>
          </cell>
          <cell r="AI819">
            <v>0</v>
          </cell>
          <cell r="AJ819">
            <v>26948.098375000001</v>
          </cell>
          <cell r="AL819">
            <v>3506262274</v>
          </cell>
          <cell r="AM819" t="str">
            <v>3506</v>
          </cell>
          <cell r="AN819" t="str">
            <v>262</v>
          </cell>
          <cell r="AO819" t="str">
            <v>274</v>
          </cell>
          <cell r="AP819">
            <v>1</v>
          </cell>
          <cell r="AQ819">
            <v>3</v>
          </cell>
          <cell r="AR819">
            <v>26948.098375000001</v>
          </cell>
          <cell r="AS819">
            <v>8983</v>
          </cell>
          <cell r="AT819">
            <v>0</v>
          </cell>
          <cell r="AU819">
            <v>8983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3</v>
          </cell>
          <cell r="V820">
            <v>1</v>
          </cell>
          <cell r="W820">
            <v>1</v>
          </cell>
          <cell r="Y820">
            <v>1519.8311249999999</v>
          </cell>
          <cell r="Z820">
            <v>2209.98</v>
          </cell>
          <cell r="AA820">
            <v>11664.612125</v>
          </cell>
          <cell r="AB820">
            <v>2702.8708750000005</v>
          </cell>
          <cell r="AC820">
            <v>491.85862500000002</v>
          </cell>
          <cell r="AD820">
            <v>1787.3819999999998</v>
          </cell>
          <cell r="AE820">
            <v>1055.82</v>
          </cell>
          <cell r="AF820">
            <v>978.75</v>
          </cell>
          <cell r="AG820">
            <v>3404.1827499999999</v>
          </cell>
          <cell r="AH820">
            <v>3487.1708750000003</v>
          </cell>
          <cell r="AI820">
            <v>0</v>
          </cell>
          <cell r="AJ820">
            <v>29302.458375000002</v>
          </cell>
          <cell r="AL820">
            <v>3506262284</v>
          </cell>
          <cell r="AM820" t="str">
            <v>3506</v>
          </cell>
          <cell r="AN820" t="str">
            <v>262</v>
          </cell>
          <cell r="AO820" t="str">
            <v>284</v>
          </cell>
          <cell r="AP820">
            <v>1</v>
          </cell>
          <cell r="AQ820">
            <v>3</v>
          </cell>
          <cell r="AR820">
            <v>29302.458375000002</v>
          </cell>
          <cell r="AS820">
            <v>9767</v>
          </cell>
          <cell r="AT820">
            <v>0</v>
          </cell>
          <cell r="AU820">
            <v>9767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2</v>
          </cell>
          <cell r="V821">
            <v>1</v>
          </cell>
          <cell r="W821">
            <v>1</v>
          </cell>
          <cell r="Y821">
            <v>951.06074999999998</v>
          </cell>
          <cell r="Z821">
            <v>1364.54</v>
          </cell>
          <cell r="AA821">
            <v>7446.7647500000003</v>
          </cell>
          <cell r="AB821">
            <v>1660.88725</v>
          </cell>
          <cell r="AC821">
            <v>295.46575000000001</v>
          </cell>
          <cell r="AD821">
            <v>1204.4479999999999</v>
          </cell>
          <cell r="AE821">
            <v>682.87</v>
          </cell>
          <cell r="AF821">
            <v>733.55</v>
          </cell>
          <cell r="AG821">
            <v>2073.4285</v>
          </cell>
          <cell r="AH821">
            <v>2124.6772499999997</v>
          </cell>
          <cell r="AI821">
            <v>0</v>
          </cell>
          <cell r="AJ821">
            <v>18537.69225</v>
          </cell>
          <cell r="AL821">
            <v>3506262295</v>
          </cell>
          <cell r="AM821" t="str">
            <v>3506</v>
          </cell>
          <cell r="AN821" t="str">
            <v>262</v>
          </cell>
          <cell r="AO821" t="str">
            <v>295</v>
          </cell>
          <cell r="AP821">
            <v>1</v>
          </cell>
          <cell r="AQ821">
            <v>2</v>
          </cell>
          <cell r="AR821">
            <v>18537.69225</v>
          </cell>
          <cell r="AS821">
            <v>9269</v>
          </cell>
          <cell r="AT821">
            <v>0</v>
          </cell>
          <cell r="AU821">
            <v>9269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2</v>
          </cell>
          <cell r="V822">
            <v>1</v>
          </cell>
          <cell r="W822">
            <v>1</v>
          </cell>
          <cell r="Y822">
            <v>951.06074999999998</v>
          </cell>
          <cell r="Z822">
            <v>1364.54</v>
          </cell>
          <cell r="AA822">
            <v>8742.2747500000005</v>
          </cell>
          <cell r="AB822">
            <v>1564.14725</v>
          </cell>
          <cell r="AC822">
            <v>291.38574999999997</v>
          </cell>
          <cell r="AD822">
            <v>1476.1279999999999</v>
          </cell>
          <cell r="AE822">
            <v>759.7</v>
          </cell>
          <cell r="AF822">
            <v>1023.32</v>
          </cell>
          <cell r="AG822">
            <v>2044.8085000000001</v>
          </cell>
          <cell r="AH822">
            <v>2037.2072499999999</v>
          </cell>
          <cell r="AI822">
            <v>0</v>
          </cell>
          <cell r="AJ822">
            <v>20254.572250000001</v>
          </cell>
          <cell r="AL822">
            <v>3506262305</v>
          </cell>
          <cell r="AM822" t="str">
            <v>3506</v>
          </cell>
          <cell r="AN822" t="str">
            <v>262</v>
          </cell>
          <cell r="AO822" t="str">
            <v>305</v>
          </cell>
          <cell r="AP822">
            <v>1</v>
          </cell>
          <cell r="AQ822">
            <v>2</v>
          </cell>
          <cell r="AR822">
            <v>20254.572250000001</v>
          </cell>
          <cell r="AS822">
            <v>10127</v>
          </cell>
          <cell r="AT822">
            <v>0</v>
          </cell>
          <cell r="AU822">
            <v>10127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2</v>
          </cell>
          <cell r="V823">
            <v>1</v>
          </cell>
          <cell r="W823">
            <v>10</v>
          </cell>
          <cell r="Y823">
            <v>951.06074999999998</v>
          </cell>
          <cell r="Z823">
            <v>1364.54</v>
          </cell>
          <cell r="AA823">
            <v>14950.403949876938</v>
          </cell>
          <cell r="AB823">
            <v>1564.14725</v>
          </cell>
          <cell r="AC823">
            <v>450.56854999684452</v>
          </cell>
          <cell r="AD823">
            <v>1476.1279999999999</v>
          </cell>
          <cell r="AE823">
            <v>759.7</v>
          </cell>
          <cell r="AF823">
            <v>1023.32</v>
          </cell>
          <cell r="AG823">
            <v>2999.9052999810674</v>
          </cell>
          <cell r="AH823">
            <v>2673.9384499873781</v>
          </cell>
          <cell r="AI823">
            <v>0</v>
          </cell>
          <cell r="AJ823">
            <v>28213.712249842232</v>
          </cell>
          <cell r="AL823">
            <v>3506262346</v>
          </cell>
          <cell r="AM823" t="str">
            <v>3506</v>
          </cell>
          <cell r="AN823" t="str">
            <v>262</v>
          </cell>
          <cell r="AO823" t="str">
            <v>346</v>
          </cell>
          <cell r="AP823">
            <v>1</v>
          </cell>
          <cell r="AQ823">
            <v>2</v>
          </cell>
          <cell r="AR823">
            <v>28213.712249842232</v>
          </cell>
          <cell r="AS823">
            <v>14107</v>
          </cell>
          <cell r="AT823">
            <v>0</v>
          </cell>
          <cell r="AU823">
            <v>14107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4</v>
          </cell>
          <cell r="V824">
            <v>1</v>
          </cell>
          <cell r="W824">
            <v>1</v>
          </cell>
          <cell r="Y824">
            <v>1995.3615</v>
          </cell>
          <cell r="Z824">
            <v>2892.25</v>
          </cell>
          <cell r="AA824">
            <v>14740.2395</v>
          </cell>
          <cell r="AB824">
            <v>3581.6844999999998</v>
          </cell>
          <cell r="AC824">
            <v>641.63149999999996</v>
          </cell>
          <cell r="AD824">
            <v>2253.7660000000001</v>
          </cell>
          <cell r="AE824">
            <v>1358.84</v>
          </cell>
          <cell r="AF824">
            <v>1200.6399999999999</v>
          </cell>
          <cell r="AG824">
            <v>4455.2070000000003</v>
          </cell>
          <cell r="AH824">
            <v>4593.2444999999998</v>
          </cell>
          <cell r="AI824">
            <v>0</v>
          </cell>
          <cell r="AJ824">
            <v>37712.864499999996</v>
          </cell>
          <cell r="AL824">
            <v>3506262347</v>
          </cell>
          <cell r="AM824" t="str">
            <v>3506</v>
          </cell>
          <cell r="AN824" t="str">
            <v>262</v>
          </cell>
          <cell r="AO824" t="str">
            <v>347</v>
          </cell>
          <cell r="AP824">
            <v>1</v>
          </cell>
          <cell r="AQ824">
            <v>4</v>
          </cell>
          <cell r="AR824">
            <v>37712.864499999996</v>
          </cell>
          <cell r="AS824">
            <v>9428</v>
          </cell>
          <cell r="AT824">
            <v>0</v>
          </cell>
          <cell r="AU824">
            <v>9428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</v>
          </cell>
          <cell r="V825">
            <v>1</v>
          </cell>
          <cell r="W825">
            <v>1</v>
          </cell>
          <cell r="Y825">
            <v>475.53037499999999</v>
          </cell>
          <cell r="Z825">
            <v>682.27</v>
          </cell>
          <cell r="AA825">
            <v>4371.1373750000002</v>
          </cell>
          <cell r="AB825">
            <v>782.07362499999999</v>
          </cell>
          <cell r="AC825">
            <v>145.69287499999999</v>
          </cell>
          <cell r="AD825">
            <v>738.06399999999996</v>
          </cell>
          <cell r="AE825">
            <v>379.85</v>
          </cell>
          <cell r="AF825">
            <v>511.66</v>
          </cell>
          <cell r="AG825">
            <v>1022.40425</v>
          </cell>
          <cell r="AH825">
            <v>1018.603625</v>
          </cell>
          <cell r="AI825">
            <v>0</v>
          </cell>
          <cell r="AJ825">
            <v>10127.286125000001</v>
          </cell>
          <cell r="AL825">
            <v>3507201072</v>
          </cell>
          <cell r="AM825" t="str">
            <v>3507</v>
          </cell>
          <cell r="AN825" t="str">
            <v>201</v>
          </cell>
          <cell r="AO825" t="str">
            <v>072</v>
          </cell>
          <cell r="AP825">
            <v>1</v>
          </cell>
          <cell r="AQ825">
            <v>1</v>
          </cell>
          <cell r="AR825">
            <v>10127.286125000001</v>
          </cell>
          <cell r="AS825">
            <v>10127</v>
          </cell>
          <cell r="AT825">
            <v>0</v>
          </cell>
          <cell r="AU825">
            <v>10127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</v>
          </cell>
          <cell r="V826">
            <v>1</v>
          </cell>
          <cell r="W826">
            <v>10</v>
          </cell>
          <cell r="Y826">
            <v>475.53037499999999</v>
          </cell>
          <cell r="Z826">
            <v>682.27</v>
          </cell>
          <cell r="AA826">
            <v>7475.201974938469</v>
          </cell>
          <cell r="AB826">
            <v>782.07362499999999</v>
          </cell>
          <cell r="AC826">
            <v>225.28427499842226</v>
          </cell>
          <cell r="AD826">
            <v>738.06399999999996</v>
          </cell>
          <cell r="AE826">
            <v>379.85</v>
          </cell>
          <cell r="AF826">
            <v>511.66</v>
          </cell>
          <cell r="AG826">
            <v>1499.9526499905337</v>
          </cell>
          <cell r="AH826">
            <v>1336.9692249936891</v>
          </cell>
          <cell r="AI826">
            <v>0</v>
          </cell>
          <cell r="AJ826">
            <v>14106.856124921116</v>
          </cell>
          <cell r="AL826">
            <v>3507201095</v>
          </cell>
          <cell r="AM826" t="str">
            <v>3507</v>
          </cell>
          <cell r="AN826" t="str">
            <v>201</v>
          </cell>
          <cell r="AO826" t="str">
            <v>095</v>
          </cell>
          <cell r="AP826">
            <v>1</v>
          </cell>
          <cell r="AQ826">
            <v>1</v>
          </cell>
          <cell r="AR826">
            <v>14106.856124921116</v>
          </cell>
          <cell r="AS826">
            <v>14107</v>
          </cell>
          <cell r="AT826">
            <v>0</v>
          </cell>
          <cell r="AU826">
            <v>14107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232</v>
          </cell>
          <cell r="V827">
            <v>1</v>
          </cell>
          <cell r="W827">
            <v>10</v>
          </cell>
          <cell r="Y827">
            <v>113156.55699999999</v>
          </cell>
          <cell r="Z827">
            <v>163245.18</v>
          </cell>
          <cell r="AA827">
            <v>1623064.3719886169</v>
          </cell>
          <cell r="AB827">
            <v>186399.62100000001</v>
          </cell>
          <cell r="AC827">
            <v>49941.705999708123</v>
          </cell>
          <cell r="AD827">
            <v>174772.42800000001</v>
          </cell>
          <cell r="AE827">
            <v>90250.23000000001</v>
          </cell>
          <cell r="AF827">
            <v>119413.6</v>
          </cell>
          <cell r="AG827">
            <v>334044.35999824875</v>
          </cell>
          <cell r="AH827">
            <v>303005.31699883245</v>
          </cell>
          <cell r="AI827">
            <v>0</v>
          </cell>
          <cell r="AJ827">
            <v>3157293.370985406</v>
          </cell>
          <cell r="AL827">
            <v>3507201201</v>
          </cell>
          <cell r="AM827" t="str">
            <v>3507</v>
          </cell>
          <cell r="AN827" t="str">
            <v>201</v>
          </cell>
          <cell r="AO827" t="str">
            <v>201</v>
          </cell>
          <cell r="AP827">
            <v>1</v>
          </cell>
          <cell r="AQ827">
            <v>232</v>
          </cell>
          <cell r="AR827">
            <v>3157293.370985406</v>
          </cell>
          <cell r="AS827">
            <v>13609</v>
          </cell>
          <cell r="AT827">
            <v>0</v>
          </cell>
          <cell r="AU827">
            <v>13609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</v>
          </cell>
          <cell r="V828">
            <v>1</v>
          </cell>
          <cell r="W828">
            <v>10</v>
          </cell>
          <cell r="Y828">
            <v>475.53037499999999</v>
          </cell>
          <cell r="Z828">
            <v>682.27</v>
          </cell>
          <cell r="AA828">
            <v>7475.201974938469</v>
          </cell>
          <cell r="AB828">
            <v>782.07362499999999</v>
          </cell>
          <cell r="AC828">
            <v>225.28427499842226</v>
          </cell>
          <cell r="AD828">
            <v>738.06399999999996</v>
          </cell>
          <cell r="AE828">
            <v>379.85</v>
          </cell>
          <cell r="AF828">
            <v>511.66</v>
          </cell>
          <cell r="AG828">
            <v>1499.9526499905337</v>
          </cell>
          <cell r="AH828">
            <v>1336.9692249936891</v>
          </cell>
          <cell r="AI828">
            <v>0</v>
          </cell>
          <cell r="AJ828">
            <v>14106.856124921116</v>
          </cell>
          <cell r="AL828">
            <v>3507201310</v>
          </cell>
          <cell r="AM828" t="str">
            <v>3507</v>
          </cell>
          <cell r="AN828" t="str">
            <v>201</v>
          </cell>
          <cell r="AO828" t="str">
            <v>310</v>
          </cell>
          <cell r="AP828">
            <v>1</v>
          </cell>
          <cell r="AQ828">
            <v>1</v>
          </cell>
          <cell r="AR828">
            <v>14106.856124921116</v>
          </cell>
          <cell r="AS828">
            <v>14107</v>
          </cell>
          <cell r="AT828">
            <v>0</v>
          </cell>
          <cell r="AU828">
            <v>14107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</v>
          </cell>
          <cell r="V829">
            <v>1</v>
          </cell>
          <cell r="W829">
            <v>1</v>
          </cell>
          <cell r="Y829">
            <v>475.53037499999999</v>
          </cell>
          <cell r="Z829">
            <v>682.27</v>
          </cell>
          <cell r="AA829">
            <v>4371.1373750000002</v>
          </cell>
          <cell r="AB829">
            <v>782.07362499999999</v>
          </cell>
          <cell r="AC829">
            <v>145.69287499999999</v>
          </cell>
          <cell r="AD829">
            <v>738.06399999999996</v>
          </cell>
          <cell r="AE829">
            <v>379.85</v>
          </cell>
          <cell r="AF829">
            <v>511.66</v>
          </cell>
          <cell r="AG829">
            <v>1022.40425</v>
          </cell>
          <cell r="AH829">
            <v>1018.603625</v>
          </cell>
          <cell r="AI829">
            <v>0</v>
          </cell>
          <cell r="AJ829">
            <v>10127.286125000001</v>
          </cell>
          <cell r="AL829">
            <v>3507201740</v>
          </cell>
          <cell r="AM829" t="str">
            <v>3507</v>
          </cell>
          <cell r="AN829" t="str">
            <v>201</v>
          </cell>
          <cell r="AO829" t="str">
            <v>740</v>
          </cell>
          <cell r="AP829">
            <v>1</v>
          </cell>
          <cell r="AQ829">
            <v>1</v>
          </cell>
          <cell r="AR829">
            <v>10127.286125000001</v>
          </cell>
          <cell r="AS829">
            <v>10127</v>
          </cell>
          <cell r="AT829">
            <v>0</v>
          </cell>
          <cell r="AU829">
            <v>10127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4</v>
          </cell>
          <cell r="V830">
            <v>1</v>
          </cell>
          <cell r="W830">
            <v>10</v>
          </cell>
          <cell r="Y830">
            <v>1902.1215</v>
          </cell>
          <cell r="Z830">
            <v>2729.08</v>
          </cell>
          <cell r="AA830">
            <v>26796.743299815407</v>
          </cell>
          <cell r="AB830">
            <v>3128.2945</v>
          </cell>
          <cell r="AC830">
            <v>821.54569999526677</v>
          </cell>
          <cell r="AD830">
            <v>2952.2559999999999</v>
          </cell>
          <cell r="AE830">
            <v>1519.4</v>
          </cell>
          <cell r="AF830">
            <v>2046.64</v>
          </cell>
          <cell r="AG830">
            <v>5522.2621999716011</v>
          </cell>
          <cell r="AH830">
            <v>5029.5112999810672</v>
          </cell>
          <cell r="AI830">
            <v>0</v>
          </cell>
          <cell r="AJ830">
            <v>52447.854499763343</v>
          </cell>
          <cell r="AL830">
            <v>3508281061</v>
          </cell>
          <cell r="AM830" t="str">
            <v>3508</v>
          </cell>
          <cell r="AN830" t="str">
            <v>281</v>
          </cell>
          <cell r="AO830" t="str">
            <v>061</v>
          </cell>
          <cell r="AP830">
            <v>1</v>
          </cell>
          <cell r="AQ830">
            <v>4</v>
          </cell>
          <cell r="AR830">
            <v>52447.854499763343</v>
          </cell>
          <cell r="AS830">
            <v>13112</v>
          </cell>
          <cell r="AT830">
            <v>0</v>
          </cell>
          <cell r="AU830">
            <v>13112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3</v>
          </cell>
          <cell r="V831">
            <v>1</v>
          </cell>
          <cell r="W831">
            <v>10</v>
          </cell>
          <cell r="Y831">
            <v>1495.7011249999998</v>
          </cell>
          <cell r="Z831">
            <v>2167.75</v>
          </cell>
          <cell r="AA831">
            <v>20168.091324876936</v>
          </cell>
          <cell r="AB831">
            <v>2467.160875</v>
          </cell>
          <cell r="AC831">
            <v>630.81142499684461</v>
          </cell>
          <cell r="AD831">
            <v>2300.5720000000001</v>
          </cell>
          <cell r="AE831">
            <v>1191.3800000000001</v>
          </cell>
          <cell r="AF831">
            <v>1552.26</v>
          </cell>
          <cell r="AG831">
            <v>4229.6295499810676</v>
          </cell>
          <cell r="AH831">
            <v>3882.5820749873783</v>
          </cell>
          <cell r="AI831">
            <v>0</v>
          </cell>
          <cell r="AJ831">
            <v>40085.938374842226</v>
          </cell>
          <cell r="AL831">
            <v>3508281137</v>
          </cell>
          <cell r="AM831" t="str">
            <v>3508</v>
          </cell>
          <cell r="AN831" t="str">
            <v>281</v>
          </cell>
          <cell r="AO831" t="str">
            <v>137</v>
          </cell>
          <cell r="AP831">
            <v>1</v>
          </cell>
          <cell r="AQ831">
            <v>3</v>
          </cell>
          <cell r="AR831">
            <v>40085.938374842226</v>
          </cell>
          <cell r="AS831">
            <v>13362</v>
          </cell>
          <cell r="AT831">
            <v>0</v>
          </cell>
          <cell r="AU831">
            <v>13362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194</v>
          </cell>
          <cell r="V832">
            <v>1</v>
          </cell>
          <cell r="W832">
            <v>10</v>
          </cell>
          <cell r="Y832">
            <v>93773.312749999997</v>
          </cell>
          <cell r="Z832">
            <v>135021.06</v>
          </cell>
          <cell r="AA832">
            <v>1419148.2495390475</v>
          </cell>
          <cell r="AB832">
            <v>154382.96325</v>
          </cell>
          <cell r="AC832">
            <v>43191.786949719157</v>
          </cell>
          <cell r="AD832">
            <v>145084.77599999998</v>
          </cell>
          <cell r="AE832">
            <v>74831.16</v>
          </cell>
          <cell r="AF832">
            <v>99642.200000000012</v>
          </cell>
          <cell r="AG832">
            <v>287911.07969831501</v>
          </cell>
          <cell r="AH832">
            <v>258459.06004887668</v>
          </cell>
          <cell r="AI832">
            <v>0</v>
          </cell>
          <cell r="AJ832">
            <v>2711445.6482359585</v>
          </cell>
          <cell r="AL832">
            <v>3508281281</v>
          </cell>
          <cell r="AM832" t="str">
            <v>3508</v>
          </cell>
          <cell r="AN832" t="str">
            <v>281</v>
          </cell>
          <cell r="AO832" t="str">
            <v>281</v>
          </cell>
          <cell r="AP832">
            <v>1</v>
          </cell>
          <cell r="AQ832">
            <v>194</v>
          </cell>
          <cell r="AR832">
            <v>2711445.6482359585</v>
          </cell>
          <cell r="AS832">
            <v>13977</v>
          </cell>
          <cell r="AT832">
            <v>0</v>
          </cell>
          <cell r="AU832">
            <v>13977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2</v>
          </cell>
          <cell r="V833">
            <v>1</v>
          </cell>
          <cell r="W833">
            <v>10</v>
          </cell>
          <cell r="Y833">
            <v>1020.17075</v>
          </cell>
          <cell r="Z833">
            <v>1485.48</v>
          </cell>
          <cell r="AA833">
            <v>15796.953949876937</v>
          </cell>
          <cell r="AB833">
            <v>1685.08725</v>
          </cell>
          <cell r="AC833">
            <v>485.11854999684454</v>
          </cell>
          <cell r="AD833">
            <v>1562.5079999999998</v>
          </cell>
          <cell r="AE833">
            <v>811.53000000000009</v>
          </cell>
          <cell r="AF833">
            <v>1040.6000000000001</v>
          </cell>
          <cell r="AG833">
            <v>3207.2252999810676</v>
          </cell>
          <cell r="AH833">
            <v>2863.9784499873781</v>
          </cell>
          <cell r="AI833">
            <v>0</v>
          </cell>
          <cell r="AJ833">
            <v>29958.652249842227</v>
          </cell>
          <cell r="AL833">
            <v>3508281332</v>
          </cell>
          <cell r="AM833" t="str">
            <v>3508</v>
          </cell>
          <cell r="AN833" t="str">
            <v>281</v>
          </cell>
          <cell r="AO833" t="str">
            <v>332</v>
          </cell>
          <cell r="AP833">
            <v>1</v>
          </cell>
          <cell r="AQ833">
            <v>2</v>
          </cell>
          <cell r="AR833">
            <v>29958.652249842227</v>
          </cell>
          <cell r="AS833">
            <v>14979</v>
          </cell>
          <cell r="AT833">
            <v>0</v>
          </cell>
          <cell r="AU833">
            <v>14979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394</v>
          </cell>
          <cell r="V834">
            <v>1</v>
          </cell>
          <cell r="W834">
            <v>10</v>
          </cell>
          <cell r="Y834">
            <v>195292.09775000002</v>
          </cell>
          <cell r="Z834">
            <v>282697.31</v>
          </cell>
          <cell r="AA834">
            <v>2174680.8135350482</v>
          </cell>
          <cell r="AB834">
            <v>351815.85824999999</v>
          </cell>
          <cell r="AC834">
            <v>81966.812949616608</v>
          </cell>
          <cell r="AD834">
            <v>217036.04599999997</v>
          </cell>
          <cell r="AE834">
            <v>131947.06</v>
          </cell>
          <cell r="AF834">
            <v>114328.21</v>
          </cell>
          <cell r="AG834">
            <v>551486.40569769975</v>
          </cell>
          <cell r="AH834">
            <v>527450.00904846645</v>
          </cell>
          <cell r="AI834">
            <v>0</v>
          </cell>
          <cell r="AJ834">
            <v>4628700.6232308308</v>
          </cell>
          <cell r="AL834">
            <v>3509095095</v>
          </cell>
          <cell r="AM834" t="str">
            <v>3509</v>
          </cell>
          <cell r="AN834" t="str">
            <v>095</v>
          </cell>
          <cell r="AO834" t="str">
            <v>095</v>
          </cell>
          <cell r="AP834">
            <v>1</v>
          </cell>
          <cell r="AQ834">
            <v>394</v>
          </cell>
          <cell r="AR834">
            <v>4628700.6232308308</v>
          </cell>
          <cell r="AS834">
            <v>11748</v>
          </cell>
          <cell r="AT834">
            <v>0</v>
          </cell>
          <cell r="AU834">
            <v>11748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</v>
          </cell>
          <cell r="V835">
            <v>1</v>
          </cell>
          <cell r="W835">
            <v>10</v>
          </cell>
          <cell r="Y835">
            <v>475.53037499999999</v>
          </cell>
          <cell r="Z835">
            <v>682.27</v>
          </cell>
          <cell r="AA835">
            <v>7475.201974938469</v>
          </cell>
          <cell r="AB835">
            <v>782.07362499999999</v>
          </cell>
          <cell r="AC835">
            <v>225.28427499842226</v>
          </cell>
          <cell r="AD835">
            <v>738.06399999999996</v>
          </cell>
          <cell r="AE835">
            <v>379.85</v>
          </cell>
          <cell r="AF835">
            <v>511.66</v>
          </cell>
          <cell r="AG835">
            <v>1499.9526499905337</v>
          </cell>
          <cell r="AH835">
            <v>1336.9692249936891</v>
          </cell>
          <cell r="AI835">
            <v>0</v>
          </cell>
          <cell r="AJ835">
            <v>14106.856124921116</v>
          </cell>
          <cell r="AL835">
            <v>3509095167</v>
          </cell>
          <cell r="AM835" t="str">
            <v>3509</v>
          </cell>
          <cell r="AN835" t="str">
            <v>095</v>
          </cell>
          <cell r="AO835" t="str">
            <v>167</v>
          </cell>
          <cell r="AP835">
            <v>1</v>
          </cell>
          <cell r="AQ835">
            <v>1</v>
          </cell>
          <cell r="AR835">
            <v>14106.856124921116</v>
          </cell>
          <cell r="AS835">
            <v>14107</v>
          </cell>
          <cell r="AT835">
            <v>0</v>
          </cell>
          <cell r="AU835">
            <v>14107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1</v>
          </cell>
          <cell r="V836">
            <v>1</v>
          </cell>
          <cell r="W836">
            <v>1</v>
          </cell>
          <cell r="Y836">
            <v>544.64037499999995</v>
          </cell>
          <cell r="Z836">
            <v>803.21</v>
          </cell>
          <cell r="AA836">
            <v>5217.6873750000004</v>
          </cell>
          <cell r="AB836">
            <v>903.01362500000005</v>
          </cell>
          <cell r="AC836">
            <v>180.24287499999997</v>
          </cell>
          <cell r="AD836">
            <v>824.44399999999996</v>
          </cell>
          <cell r="AE836">
            <v>431.68</v>
          </cell>
          <cell r="AF836">
            <v>528.94000000000005</v>
          </cell>
          <cell r="AG836">
            <v>1229.72425</v>
          </cell>
          <cell r="AH836">
            <v>1208.6436249999999</v>
          </cell>
          <cell r="AI836">
            <v>0</v>
          </cell>
          <cell r="AJ836">
            <v>11872.226125000001</v>
          </cell>
          <cell r="AL836">
            <v>3509095292</v>
          </cell>
          <cell r="AM836" t="str">
            <v>3509</v>
          </cell>
          <cell r="AN836" t="str">
            <v>095</v>
          </cell>
          <cell r="AO836" t="str">
            <v>292</v>
          </cell>
          <cell r="AP836">
            <v>1</v>
          </cell>
          <cell r="AQ836">
            <v>1</v>
          </cell>
          <cell r="AR836">
            <v>11872.226125000001</v>
          </cell>
          <cell r="AS836">
            <v>11872</v>
          </cell>
          <cell r="AT836">
            <v>0</v>
          </cell>
          <cell r="AU836">
            <v>11872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2</v>
          </cell>
          <cell r="V837">
            <v>1</v>
          </cell>
          <cell r="W837">
            <v>1</v>
          </cell>
          <cell r="Y837">
            <v>951.06074999999998</v>
          </cell>
          <cell r="Z837">
            <v>1364.54</v>
          </cell>
          <cell r="AA837">
            <v>8742.2747500000005</v>
          </cell>
          <cell r="AB837">
            <v>1564.14725</v>
          </cell>
          <cell r="AC837">
            <v>291.38574999999997</v>
          </cell>
          <cell r="AD837">
            <v>1476.1279999999999</v>
          </cell>
          <cell r="AE837">
            <v>759.7</v>
          </cell>
          <cell r="AF837">
            <v>1023.32</v>
          </cell>
          <cell r="AG837">
            <v>2044.8085000000001</v>
          </cell>
          <cell r="AH837">
            <v>2037.2072499999999</v>
          </cell>
          <cell r="AI837">
            <v>0</v>
          </cell>
          <cell r="AJ837">
            <v>20254.572250000001</v>
          </cell>
          <cell r="AL837">
            <v>3509095331</v>
          </cell>
          <cell r="AM837" t="str">
            <v>3509</v>
          </cell>
          <cell r="AN837" t="str">
            <v>095</v>
          </cell>
          <cell r="AO837" t="str">
            <v>331</v>
          </cell>
          <cell r="AP837">
            <v>1</v>
          </cell>
          <cell r="AQ837">
            <v>2</v>
          </cell>
          <cell r="AR837">
            <v>20254.572250000001</v>
          </cell>
          <cell r="AS837">
            <v>10127</v>
          </cell>
          <cell r="AT837">
            <v>0</v>
          </cell>
          <cell r="AU837">
            <v>10127</v>
          </cell>
        </row>
        <row r="838">
          <cell r="B838">
            <v>3510281005</v>
          </cell>
          <cell r="C838" t="str">
            <v>SPRINGFIELD PREPARATORY CHARTER SCHOOL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</v>
          </cell>
          <cell r="V838">
            <v>1</v>
          </cell>
          <cell r="W838">
            <v>10</v>
          </cell>
          <cell r="Y838">
            <v>475.53037499999999</v>
          </cell>
          <cell r="Z838">
            <v>682.27</v>
          </cell>
          <cell r="AA838">
            <v>6555.0819749384682</v>
          </cell>
          <cell r="AB838">
            <v>1103.603625</v>
          </cell>
          <cell r="AC838">
            <v>218.95427499842228</v>
          </cell>
          <cell r="AD838">
            <v>466.38400000000001</v>
          </cell>
          <cell r="AE838">
            <v>227.65</v>
          </cell>
          <cell r="AF838">
            <v>135.84</v>
          </cell>
          <cell r="AG838">
            <v>1455.4826499905337</v>
          </cell>
          <cell r="AH838">
            <v>1408.2092249936891</v>
          </cell>
          <cell r="AI838">
            <v>0</v>
          </cell>
          <cell r="AJ838">
            <v>12729.006124921114</v>
          </cell>
          <cell r="AL838">
            <v>3510281005</v>
          </cell>
          <cell r="AM838" t="str">
            <v>3510</v>
          </cell>
          <cell r="AN838" t="str">
            <v>281</v>
          </cell>
          <cell r="AO838" t="str">
            <v>005</v>
          </cell>
          <cell r="AP838">
            <v>1</v>
          </cell>
          <cell r="AQ838">
            <v>1</v>
          </cell>
          <cell r="AR838">
            <v>12729.006124921114</v>
          </cell>
          <cell r="AS838">
            <v>12729</v>
          </cell>
          <cell r="AT838">
            <v>0</v>
          </cell>
          <cell r="AU838">
            <v>12729</v>
          </cell>
        </row>
        <row r="839">
          <cell r="B839">
            <v>3510281061</v>
          </cell>
          <cell r="C839" t="str">
            <v>SPRINGFIELD PREPARATORY CHARTER SCHOOL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5</v>
          </cell>
          <cell r="V839">
            <v>1</v>
          </cell>
          <cell r="W839">
            <v>10</v>
          </cell>
          <cell r="Y839">
            <v>2643.5118750000001</v>
          </cell>
          <cell r="Z839">
            <v>3876.59</v>
          </cell>
          <cell r="AA839">
            <v>32928.035274753878</v>
          </cell>
          <cell r="AB839">
            <v>5983.2581250000003</v>
          </cell>
          <cell r="AC839">
            <v>1148.0799749936891</v>
          </cell>
          <cell r="AD839">
            <v>2664.2400000000002</v>
          </cell>
          <cell r="AE839">
            <v>1337.6299999999999</v>
          </cell>
          <cell r="AF839">
            <v>700.3900000000001</v>
          </cell>
          <cell r="AG839">
            <v>7597.4248499621353</v>
          </cell>
          <cell r="AH839">
            <v>7453.7205249747567</v>
          </cell>
          <cell r="AI839">
            <v>0</v>
          </cell>
          <cell r="AJ839">
            <v>66332.880624684447</v>
          </cell>
          <cell r="AL839">
            <v>3510281061</v>
          </cell>
          <cell r="AM839" t="str">
            <v>3510</v>
          </cell>
          <cell r="AN839" t="str">
            <v>281</v>
          </cell>
          <cell r="AO839" t="str">
            <v>061</v>
          </cell>
          <cell r="AP839">
            <v>1</v>
          </cell>
          <cell r="AQ839">
            <v>5</v>
          </cell>
          <cell r="AR839">
            <v>66332.880624684447</v>
          </cell>
          <cell r="AS839">
            <v>13267</v>
          </cell>
          <cell r="AT839">
            <v>0</v>
          </cell>
          <cell r="AU839">
            <v>13267</v>
          </cell>
        </row>
        <row r="840">
          <cell r="B840">
            <v>3510281210</v>
          </cell>
          <cell r="C840" t="str">
            <v>SPRINGFIELD PREPARATORY CHARTER SCHOOL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</v>
          </cell>
          <cell r="V840">
            <v>1</v>
          </cell>
          <cell r="W840">
            <v>10</v>
          </cell>
          <cell r="Y840">
            <v>475.53037499999999</v>
          </cell>
          <cell r="Z840">
            <v>682.27</v>
          </cell>
          <cell r="AA840">
            <v>6555.0819749384682</v>
          </cell>
          <cell r="AB840">
            <v>1103.603625</v>
          </cell>
          <cell r="AC840">
            <v>218.95427499842228</v>
          </cell>
          <cell r="AD840">
            <v>466.38400000000001</v>
          </cell>
          <cell r="AE840">
            <v>227.65</v>
          </cell>
          <cell r="AF840">
            <v>135.84</v>
          </cell>
          <cell r="AG840">
            <v>1455.4826499905337</v>
          </cell>
          <cell r="AH840">
            <v>1408.2092249936891</v>
          </cell>
          <cell r="AI840">
            <v>0</v>
          </cell>
          <cell r="AJ840">
            <v>12729.006124921114</v>
          </cell>
          <cell r="AL840">
            <v>3510281210</v>
          </cell>
          <cell r="AM840" t="str">
            <v>3510</v>
          </cell>
          <cell r="AN840" t="str">
            <v>281</v>
          </cell>
          <cell r="AO840" t="str">
            <v>210</v>
          </cell>
          <cell r="AP840">
            <v>1</v>
          </cell>
          <cell r="AQ840">
            <v>1</v>
          </cell>
          <cell r="AR840">
            <v>12729.006124921114</v>
          </cell>
          <cell r="AS840">
            <v>12729</v>
          </cell>
          <cell r="AT840">
            <v>0</v>
          </cell>
          <cell r="AU840">
            <v>12729</v>
          </cell>
        </row>
        <row r="841">
          <cell r="B841">
            <v>3510281281</v>
          </cell>
          <cell r="C841" t="str">
            <v>SPRINGFIELD PREPARATORY CHARTER SCHOOL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205</v>
          </cell>
          <cell r="V841">
            <v>1</v>
          </cell>
          <cell r="W841">
            <v>10</v>
          </cell>
          <cell r="Y841">
            <v>101914.936875</v>
          </cell>
          <cell r="Z841">
            <v>147619.72</v>
          </cell>
          <cell r="AA841">
            <v>1255286.9632652167</v>
          </cell>
          <cell r="AB841">
            <v>233993.11312499997</v>
          </cell>
          <cell r="AC841">
            <v>43438.841974749143</v>
          </cell>
          <cell r="AD841">
            <v>101147.65000000001</v>
          </cell>
          <cell r="AE841">
            <v>49991.41</v>
          </cell>
          <cell r="AF841">
            <v>26646.149999999998</v>
          </cell>
          <cell r="AG841">
            <v>289700.01684849488</v>
          </cell>
          <cell r="AH841">
            <v>286221.28352399659</v>
          </cell>
          <cell r="AI841">
            <v>0</v>
          </cell>
          <cell r="AJ841">
            <v>2535960.0856124572</v>
          </cell>
          <cell r="AL841">
            <v>3510281281</v>
          </cell>
          <cell r="AM841" t="str">
            <v>3510</v>
          </cell>
          <cell r="AN841" t="str">
            <v>281</v>
          </cell>
          <cell r="AO841" t="str">
            <v>281</v>
          </cell>
          <cell r="AP841">
            <v>1</v>
          </cell>
          <cell r="AQ841">
            <v>205</v>
          </cell>
          <cell r="AR841">
            <v>2535960.0856124572</v>
          </cell>
          <cell r="AS841">
            <v>12371</v>
          </cell>
          <cell r="AT841">
            <v>0</v>
          </cell>
          <cell r="AU841">
            <v>12371</v>
          </cell>
        </row>
        <row r="842">
          <cell r="B842">
            <v>3510281293</v>
          </cell>
          <cell r="C842" t="str">
            <v>SPRINGFIELD PREPARATORY CHARTER SCHOOL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</v>
          </cell>
          <cell r="V842">
            <v>1</v>
          </cell>
          <cell r="W842">
            <v>10</v>
          </cell>
          <cell r="Y842">
            <v>475.53037499999999</v>
          </cell>
          <cell r="Z842">
            <v>682.27</v>
          </cell>
          <cell r="AA842">
            <v>6555.1219749384691</v>
          </cell>
          <cell r="AB842">
            <v>1103.603625</v>
          </cell>
          <cell r="AC842">
            <v>218.93427499842227</v>
          </cell>
          <cell r="AD842">
            <v>466.38400000000001</v>
          </cell>
          <cell r="AE842">
            <v>227.65</v>
          </cell>
          <cell r="AF842">
            <v>90.57</v>
          </cell>
          <cell r="AG842">
            <v>1455.4826499905337</v>
          </cell>
          <cell r="AH842">
            <v>1408.1692249936891</v>
          </cell>
          <cell r="AI842">
            <v>0</v>
          </cell>
          <cell r="AJ842">
            <v>12683.716124921115</v>
          </cell>
          <cell r="AL842">
            <v>3510281293</v>
          </cell>
          <cell r="AM842" t="str">
            <v>3510</v>
          </cell>
          <cell r="AN842" t="str">
            <v>281</v>
          </cell>
          <cell r="AO842" t="str">
            <v>293</v>
          </cell>
          <cell r="AP842">
            <v>1</v>
          </cell>
          <cell r="AQ842">
            <v>1</v>
          </cell>
          <cell r="AR842">
            <v>12683.716124921115</v>
          </cell>
          <cell r="AS842">
            <v>12684</v>
          </cell>
          <cell r="AT842">
            <v>0</v>
          </cell>
          <cell r="AU842">
            <v>12684</v>
          </cell>
        </row>
        <row r="843">
          <cell r="B843">
            <v>3510281332</v>
          </cell>
          <cell r="C843" t="str">
            <v>SPRINGFIELD PREPARATORY CHARTER SCHOOL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2</v>
          </cell>
          <cell r="V843">
            <v>1</v>
          </cell>
          <cell r="W843">
            <v>10</v>
          </cell>
          <cell r="Y843">
            <v>1039.47075</v>
          </cell>
          <cell r="Z843">
            <v>1519.25</v>
          </cell>
          <cell r="AA843">
            <v>11089.059349938469</v>
          </cell>
          <cell r="AB843">
            <v>2361.91725</v>
          </cell>
          <cell r="AC843">
            <v>402.51714999842227</v>
          </cell>
          <cell r="AD843">
            <v>1043.278</v>
          </cell>
          <cell r="AE843">
            <v>521.6</v>
          </cell>
          <cell r="AF843">
            <v>293.78000000000003</v>
          </cell>
          <cell r="AG843">
            <v>2698.6368999905335</v>
          </cell>
          <cell r="AH843">
            <v>2741.1628499936892</v>
          </cell>
          <cell r="AI843">
            <v>0</v>
          </cell>
          <cell r="AJ843">
            <v>23710.672249921106</v>
          </cell>
          <cell r="AL843">
            <v>3510281332</v>
          </cell>
          <cell r="AM843" t="str">
            <v>3510</v>
          </cell>
          <cell r="AN843" t="str">
            <v>281</v>
          </cell>
          <cell r="AO843" t="str">
            <v>332</v>
          </cell>
          <cell r="AP843">
            <v>1</v>
          </cell>
          <cell r="AQ843">
            <v>2</v>
          </cell>
          <cell r="AR843">
            <v>23710.672249921106</v>
          </cell>
          <cell r="AS843">
            <v>11855</v>
          </cell>
          <cell r="AT843">
            <v>0</v>
          </cell>
          <cell r="AU843">
            <v>11855</v>
          </cell>
        </row>
        <row r="844">
          <cell r="B844">
            <v>3513044035</v>
          </cell>
          <cell r="C844" t="str">
            <v>NEW HEIGHTS CHARTER SCHOOL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</v>
          </cell>
          <cell r="V844">
            <v>1</v>
          </cell>
          <cell r="W844">
            <v>10</v>
          </cell>
          <cell r="Y844">
            <v>475.53037499999999</v>
          </cell>
          <cell r="Z844">
            <v>682.27</v>
          </cell>
          <cell r="AA844">
            <v>6179.6919749384688</v>
          </cell>
          <cell r="AB844">
            <v>878.813625</v>
          </cell>
          <cell r="AC844">
            <v>229.36427499842227</v>
          </cell>
          <cell r="AD844">
            <v>466.38400000000001</v>
          </cell>
          <cell r="AE844">
            <v>303.02</v>
          </cell>
          <cell r="AF844">
            <v>221.89</v>
          </cell>
          <cell r="AG844">
            <v>1528.5726499905336</v>
          </cell>
          <cell r="AH844">
            <v>1424.4392249936891</v>
          </cell>
          <cell r="AI844">
            <v>0</v>
          </cell>
          <cell r="AJ844">
            <v>12389.976124921115</v>
          </cell>
          <cell r="AL844">
            <v>3513044035</v>
          </cell>
          <cell r="AM844" t="str">
            <v>3513</v>
          </cell>
          <cell r="AN844" t="str">
            <v>044</v>
          </cell>
          <cell r="AO844" t="str">
            <v>035</v>
          </cell>
          <cell r="AP844">
            <v>1</v>
          </cell>
          <cell r="AQ844">
            <v>1</v>
          </cell>
          <cell r="AR844">
            <v>12389.976124921115</v>
          </cell>
          <cell r="AS844">
            <v>12390</v>
          </cell>
          <cell r="AT844">
            <v>0</v>
          </cell>
          <cell r="AU844">
            <v>12390</v>
          </cell>
        </row>
        <row r="845">
          <cell r="B845">
            <v>3513044044</v>
          </cell>
          <cell r="C845" t="str">
            <v>NEW HEIGHTS CHARTER SCHOOL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360</v>
          </cell>
          <cell r="V845">
            <v>1</v>
          </cell>
          <cell r="W845">
            <v>10</v>
          </cell>
          <cell r="Y845">
            <v>174835.02499999999</v>
          </cell>
          <cell r="Z845">
            <v>251994.31</v>
          </cell>
          <cell r="AA845">
            <v>1905038.5717872013</v>
          </cell>
          <cell r="AB845">
            <v>314720.59500000003</v>
          </cell>
          <cell r="AC845">
            <v>71956.556199671846</v>
          </cell>
          <cell r="AD845">
            <v>195002.65</v>
          </cell>
          <cell r="AE845">
            <v>118197.11</v>
          </cell>
          <cell r="AF845">
            <v>104842.38</v>
          </cell>
          <cell r="AG845">
            <v>486255.66719803103</v>
          </cell>
          <cell r="AH845">
            <v>467167.7997986874</v>
          </cell>
          <cell r="AI845">
            <v>0</v>
          </cell>
          <cell r="AJ845">
            <v>4090010.6649835915</v>
          </cell>
          <cell r="AL845">
            <v>3513044044</v>
          </cell>
          <cell r="AM845" t="str">
            <v>3513</v>
          </cell>
          <cell r="AN845" t="str">
            <v>044</v>
          </cell>
          <cell r="AO845" t="str">
            <v>044</v>
          </cell>
          <cell r="AP845">
            <v>1</v>
          </cell>
          <cell r="AQ845">
            <v>360</v>
          </cell>
          <cell r="AR845">
            <v>4090010.6649835915</v>
          </cell>
          <cell r="AS845">
            <v>11361</v>
          </cell>
          <cell r="AT845">
            <v>0</v>
          </cell>
          <cell r="AU845">
            <v>11361</v>
          </cell>
        </row>
        <row r="846">
          <cell r="B846">
            <v>3513044244</v>
          </cell>
          <cell r="C846" t="str">
            <v>NEW HEIGHTS CHARTER SCHOOL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50</v>
          </cell>
          <cell r="V846">
            <v>1</v>
          </cell>
          <cell r="W846">
            <v>7</v>
          </cell>
          <cell r="Y846">
            <v>23776.518749999999</v>
          </cell>
          <cell r="Z846">
            <v>34113.5</v>
          </cell>
          <cell r="AA846">
            <v>224391.91694895399</v>
          </cell>
          <cell r="AB846">
            <v>42489.581250000003</v>
          </cell>
          <cell r="AC846">
            <v>8739.6975499731798</v>
          </cell>
          <cell r="AD846">
            <v>27394.400000000001</v>
          </cell>
          <cell r="AE846">
            <v>16303.449999999999</v>
          </cell>
          <cell r="AF846">
            <v>15441.05</v>
          </cell>
          <cell r="AG846">
            <v>59995.435299839068</v>
          </cell>
          <cell r="AH846">
            <v>59240.646449892723</v>
          </cell>
          <cell r="AI846">
            <v>0</v>
          </cell>
          <cell r="AJ846">
            <v>511886.19624865899</v>
          </cell>
          <cell r="AL846">
            <v>3513044244</v>
          </cell>
          <cell r="AM846" t="str">
            <v>3513</v>
          </cell>
          <cell r="AN846" t="str">
            <v>044</v>
          </cell>
          <cell r="AO846" t="str">
            <v>244</v>
          </cell>
          <cell r="AP846">
            <v>1</v>
          </cell>
          <cell r="AQ846">
            <v>50</v>
          </cell>
          <cell r="AR846">
            <v>511886.19624865899</v>
          </cell>
          <cell r="AS846">
            <v>10238</v>
          </cell>
          <cell r="AT846">
            <v>0</v>
          </cell>
          <cell r="AU846">
            <v>10238</v>
          </cell>
        </row>
        <row r="847">
          <cell r="B847">
            <v>3513044293</v>
          </cell>
          <cell r="C847" t="str">
            <v>NEW HEIGHTS CHARTER SCHOOL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11</v>
          </cell>
          <cell r="V847">
            <v>1</v>
          </cell>
          <cell r="W847">
            <v>8</v>
          </cell>
          <cell r="Y847">
            <v>5230.8341249999994</v>
          </cell>
          <cell r="Z847">
            <v>7504.9699999999993</v>
          </cell>
          <cell r="AA847">
            <v>47294.069524753875</v>
          </cell>
          <cell r="AB847">
            <v>9570.2098750000005</v>
          </cell>
          <cell r="AC847">
            <v>1955.387224993689</v>
          </cell>
          <cell r="AD847">
            <v>5401.9039999999995</v>
          </cell>
          <cell r="AE847">
            <v>3410.0499999999997</v>
          </cell>
          <cell r="AF847">
            <v>2730.5599999999995</v>
          </cell>
          <cell r="AG847">
            <v>13404.440349962135</v>
          </cell>
          <cell r="AH847">
            <v>13327.202274974756</v>
          </cell>
          <cell r="AI847">
            <v>0</v>
          </cell>
          <cell r="AJ847">
            <v>109829.62737468445</v>
          </cell>
          <cell r="AL847">
            <v>3513044293</v>
          </cell>
          <cell r="AM847" t="str">
            <v>3513</v>
          </cell>
          <cell r="AN847" t="str">
            <v>044</v>
          </cell>
          <cell r="AO847" t="str">
            <v>293</v>
          </cell>
          <cell r="AP847">
            <v>1</v>
          </cell>
          <cell r="AQ847">
            <v>11</v>
          </cell>
          <cell r="AR847">
            <v>109829.62737468445</v>
          </cell>
          <cell r="AS847">
            <v>9985</v>
          </cell>
          <cell r="AT847">
            <v>0</v>
          </cell>
          <cell r="AU847">
            <v>9985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2</v>
          </cell>
          <cell r="V848">
            <v>1</v>
          </cell>
          <cell r="W848">
            <v>10</v>
          </cell>
          <cell r="Y848">
            <v>1044.3007499999999</v>
          </cell>
          <cell r="Z848">
            <v>1527.71</v>
          </cell>
          <cell r="AA848">
            <v>10397.53934993847</v>
          </cell>
          <cell r="AB848">
            <v>1920.7972500000001</v>
          </cell>
          <cell r="AC848">
            <v>425.75714999842228</v>
          </cell>
          <cell r="AD848">
            <v>1049.318</v>
          </cell>
          <cell r="AE848">
            <v>675.97</v>
          </cell>
          <cell r="AF848">
            <v>467.09</v>
          </cell>
          <cell r="AG848">
            <v>2859.3268999905335</v>
          </cell>
          <cell r="AH848">
            <v>2786.9328499936892</v>
          </cell>
          <cell r="AI848">
            <v>0</v>
          </cell>
          <cell r="AJ848">
            <v>23154.742249921113</v>
          </cell>
          <cell r="AL848">
            <v>3514281061</v>
          </cell>
          <cell r="AM848" t="str">
            <v>3514</v>
          </cell>
          <cell r="AN848" t="str">
            <v>281</v>
          </cell>
          <cell r="AO848" t="str">
            <v>061</v>
          </cell>
          <cell r="AP848">
            <v>1</v>
          </cell>
          <cell r="AQ848">
            <v>2</v>
          </cell>
          <cell r="AR848">
            <v>23154.742249921113</v>
          </cell>
          <cell r="AS848">
            <v>11577</v>
          </cell>
          <cell r="AT848">
            <v>0</v>
          </cell>
          <cell r="AU848">
            <v>11577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88</v>
          </cell>
          <cell r="V849">
            <v>1</v>
          </cell>
          <cell r="W849">
            <v>10</v>
          </cell>
          <cell r="Y849">
            <v>45389.792999999998</v>
          </cell>
          <cell r="Z849">
            <v>66240.22</v>
          </cell>
          <cell r="AA849">
            <v>553072.54319526209</v>
          </cell>
          <cell r="AB849">
            <v>83536.059000000008</v>
          </cell>
          <cell r="AC849">
            <v>21080.110799878516</v>
          </cell>
          <cell r="AD849">
            <v>45470.692000000003</v>
          </cell>
          <cell r="AE849">
            <v>29323.1</v>
          </cell>
          <cell r="AF849">
            <v>20412.099999999999</v>
          </cell>
          <cell r="AG849">
            <v>139891.10079927108</v>
          </cell>
          <cell r="AH849">
            <v>131592.59019951406</v>
          </cell>
          <cell r="AI849">
            <v>0</v>
          </cell>
          <cell r="AJ849">
            <v>1136008.3089939258</v>
          </cell>
          <cell r="AL849">
            <v>3514281281</v>
          </cell>
          <cell r="AM849" t="str">
            <v>3514</v>
          </cell>
          <cell r="AN849" t="str">
            <v>281</v>
          </cell>
          <cell r="AO849" t="str">
            <v>281</v>
          </cell>
          <cell r="AP849">
            <v>1</v>
          </cell>
          <cell r="AQ849">
            <v>88</v>
          </cell>
          <cell r="AR849">
            <v>1136008.3089939258</v>
          </cell>
          <cell r="AS849">
            <v>12909</v>
          </cell>
          <cell r="AT849">
            <v>0</v>
          </cell>
          <cell r="AU849">
            <v>12909</v>
          </cell>
        </row>
        <row r="850">
          <cell r="B850">
            <v>3515287043</v>
          </cell>
          <cell r="C850" t="str">
            <v xml:space="preserve">OLD STURBRUDGE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2</v>
          </cell>
          <cell r="V850">
            <v>1</v>
          </cell>
          <cell r="W850">
            <v>1</v>
          </cell>
          <cell r="Y850">
            <v>951.06074999999998</v>
          </cell>
          <cell r="Z850">
            <v>1364.54</v>
          </cell>
          <cell r="AA850">
            <v>6902.0347499999998</v>
          </cell>
          <cell r="AB850">
            <v>2207.2072499999999</v>
          </cell>
          <cell r="AC850">
            <v>278.72575000000001</v>
          </cell>
          <cell r="AD850">
            <v>932.76800000000003</v>
          </cell>
          <cell r="AE850">
            <v>455.3</v>
          </cell>
          <cell r="AF850">
            <v>271.68</v>
          </cell>
          <cell r="AG850">
            <v>1955.8685</v>
          </cell>
          <cell r="AH850">
            <v>2179.6872499999999</v>
          </cell>
          <cell r="AI850">
            <v>0</v>
          </cell>
          <cell r="AJ850">
            <v>17498.87225</v>
          </cell>
          <cell r="AL850">
            <v>3515287043</v>
          </cell>
          <cell r="AM850" t="str">
            <v>3515</v>
          </cell>
          <cell r="AN850" t="str">
            <v>287</v>
          </cell>
          <cell r="AO850" t="str">
            <v>043</v>
          </cell>
          <cell r="AP850">
            <v>1</v>
          </cell>
          <cell r="AQ850">
            <v>2</v>
          </cell>
          <cell r="AR850">
            <v>17498.87225</v>
          </cell>
          <cell r="AS850">
            <v>8749</v>
          </cell>
          <cell r="AT850">
            <v>0</v>
          </cell>
          <cell r="AU850">
            <v>8749</v>
          </cell>
        </row>
        <row r="851">
          <cell r="B851">
            <v>3515287045</v>
          </cell>
          <cell r="C851" t="str">
            <v xml:space="preserve">OLD STURBRUDGE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</v>
          </cell>
          <cell r="V851">
            <v>1</v>
          </cell>
          <cell r="W851">
            <v>1</v>
          </cell>
          <cell r="Y851">
            <v>951.06074999999998</v>
          </cell>
          <cell r="Z851">
            <v>1364.54</v>
          </cell>
          <cell r="AA851">
            <v>6902.0747499999998</v>
          </cell>
          <cell r="AB851">
            <v>2207.2072499999999</v>
          </cell>
          <cell r="AC851">
            <v>278.70574999999997</v>
          </cell>
          <cell r="AD851">
            <v>932.76800000000003</v>
          </cell>
          <cell r="AE851">
            <v>455.3</v>
          </cell>
          <cell r="AF851">
            <v>226.41</v>
          </cell>
          <cell r="AG851">
            <v>1955.8685</v>
          </cell>
          <cell r="AH851">
            <v>2179.64725</v>
          </cell>
          <cell r="AI851">
            <v>0</v>
          </cell>
          <cell r="AJ851">
            <v>17453.582249999999</v>
          </cell>
          <cell r="AL851">
            <v>3515287045</v>
          </cell>
          <cell r="AM851" t="str">
            <v>3515</v>
          </cell>
          <cell r="AN851" t="str">
            <v>287</v>
          </cell>
          <cell r="AO851" t="str">
            <v>045</v>
          </cell>
          <cell r="AP851">
            <v>1</v>
          </cell>
          <cell r="AQ851">
            <v>2</v>
          </cell>
          <cell r="AR851">
            <v>17453.582249999999</v>
          </cell>
          <cell r="AS851">
            <v>8727</v>
          </cell>
          <cell r="AT851">
            <v>0</v>
          </cell>
          <cell r="AU851">
            <v>8727</v>
          </cell>
        </row>
        <row r="852">
          <cell r="B852">
            <v>3515287135</v>
          </cell>
          <cell r="C852" t="str">
            <v xml:space="preserve">OLD STURBRUDGE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2</v>
          </cell>
          <cell r="V852">
            <v>1</v>
          </cell>
          <cell r="W852">
            <v>10</v>
          </cell>
          <cell r="Y852">
            <v>951.06074999999998</v>
          </cell>
          <cell r="Z852">
            <v>1364.54</v>
          </cell>
          <cell r="AA852">
            <v>13110.163949876936</v>
          </cell>
          <cell r="AB852">
            <v>2207.2072499999999</v>
          </cell>
          <cell r="AC852">
            <v>437.90854999684456</v>
          </cell>
          <cell r="AD852">
            <v>932.76800000000003</v>
          </cell>
          <cell r="AE852">
            <v>455.3</v>
          </cell>
          <cell r="AF852">
            <v>271.68</v>
          </cell>
          <cell r="AG852">
            <v>2910.9652999810673</v>
          </cell>
          <cell r="AH852">
            <v>2816.4184499873782</v>
          </cell>
          <cell r="AI852">
            <v>0</v>
          </cell>
          <cell r="AJ852">
            <v>25458.012249842228</v>
          </cell>
          <cell r="AL852">
            <v>3515287135</v>
          </cell>
          <cell r="AM852" t="str">
            <v>3515</v>
          </cell>
          <cell r="AN852" t="str">
            <v>287</v>
          </cell>
          <cell r="AO852" t="str">
            <v>135</v>
          </cell>
          <cell r="AP852">
            <v>1</v>
          </cell>
          <cell r="AQ852">
            <v>2</v>
          </cell>
          <cell r="AR852">
            <v>25458.012249842228</v>
          </cell>
          <cell r="AS852">
            <v>12729</v>
          </cell>
          <cell r="AT852">
            <v>0</v>
          </cell>
          <cell r="AU852">
            <v>12729</v>
          </cell>
        </row>
        <row r="853">
          <cell r="B853">
            <v>3515287191</v>
          </cell>
          <cell r="C853" t="str">
            <v xml:space="preserve">OLD STURBRUDGE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</v>
          </cell>
          <cell r="V853">
            <v>1</v>
          </cell>
          <cell r="W853">
            <v>4</v>
          </cell>
          <cell r="Y853">
            <v>8084.0163750000002</v>
          </cell>
          <cell r="Z853">
            <v>11598.59</v>
          </cell>
          <cell r="AA853">
            <v>67418.129174815404</v>
          </cell>
          <cell r="AB853">
            <v>18761.261624999999</v>
          </cell>
          <cell r="AC853">
            <v>2593.4230749952667</v>
          </cell>
          <cell r="AD853">
            <v>7928.5280000000002</v>
          </cell>
          <cell r="AE853">
            <v>3870.05</v>
          </cell>
          <cell r="AF853">
            <v>2037.6599999999999</v>
          </cell>
          <cell r="AG853">
            <v>17971.127449971598</v>
          </cell>
          <cell r="AH853">
            <v>19424.598424981068</v>
          </cell>
          <cell r="AI853">
            <v>0</v>
          </cell>
          <cell r="AJ853">
            <v>159687.38412476334</v>
          </cell>
          <cell r="AL853">
            <v>3515287191</v>
          </cell>
          <cell r="AM853" t="str">
            <v>3515</v>
          </cell>
          <cell r="AN853" t="str">
            <v>287</v>
          </cell>
          <cell r="AO853" t="str">
            <v>191</v>
          </cell>
          <cell r="AP853">
            <v>1</v>
          </cell>
          <cell r="AQ853">
            <v>17</v>
          </cell>
          <cell r="AR853">
            <v>159687.38412476334</v>
          </cell>
          <cell r="AS853">
            <v>9393</v>
          </cell>
          <cell r="AT853">
            <v>0</v>
          </cell>
          <cell r="AU853">
            <v>9393</v>
          </cell>
        </row>
        <row r="854">
          <cell r="B854">
            <v>3515287215</v>
          </cell>
          <cell r="C854" t="str">
            <v xml:space="preserve">OLD STURBRUDGE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6</v>
          </cell>
          <cell r="V854">
            <v>1</v>
          </cell>
          <cell r="W854">
            <v>7</v>
          </cell>
          <cell r="Y854">
            <v>2853.1822499999998</v>
          </cell>
          <cell r="Z854">
            <v>4093.62</v>
          </cell>
          <cell r="AA854">
            <v>26727.233449876938</v>
          </cell>
          <cell r="AB854">
            <v>6621.6217500000002</v>
          </cell>
          <cell r="AC854">
            <v>990.46004999684453</v>
          </cell>
          <cell r="AD854">
            <v>2798.3040000000001</v>
          </cell>
          <cell r="AE854">
            <v>1365.9</v>
          </cell>
          <cell r="AF854">
            <v>588.68999999999994</v>
          </cell>
          <cell r="AG854">
            <v>6793.9022999810677</v>
          </cell>
          <cell r="AH854">
            <v>7156.3929499873784</v>
          </cell>
          <cell r="AI854">
            <v>0</v>
          </cell>
          <cell r="AJ854">
            <v>59989.306749842224</v>
          </cell>
          <cell r="AL854">
            <v>3515287215</v>
          </cell>
          <cell r="AM854" t="str">
            <v>3515</v>
          </cell>
          <cell r="AN854" t="str">
            <v>287</v>
          </cell>
          <cell r="AO854" t="str">
            <v>215</v>
          </cell>
          <cell r="AP854">
            <v>1</v>
          </cell>
          <cell r="AQ854">
            <v>6</v>
          </cell>
          <cell r="AR854">
            <v>59989.306749842224</v>
          </cell>
          <cell r="AS854">
            <v>9998</v>
          </cell>
          <cell r="AT854">
            <v>0</v>
          </cell>
          <cell r="AU854">
            <v>9998</v>
          </cell>
        </row>
        <row r="855">
          <cell r="B855">
            <v>3515287227</v>
          </cell>
          <cell r="C855" t="str">
            <v xml:space="preserve">OLD STURBRUDGE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5</v>
          </cell>
          <cell r="V855">
            <v>1</v>
          </cell>
          <cell r="W855">
            <v>8</v>
          </cell>
          <cell r="Y855">
            <v>2377.651875</v>
          </cell>
          <cell r="Z855">
            <v>3411.35</v>
          </cell>
          <cell r="AA855">
            <v>23338.45607487694</v>
          </cell>
          <cell r="AB855">
            <v>5518.0181250000005</v>
          </cell>
          <cell r="AC855">
            <v>852.77717499684468</v>
          </cell>
          <cell r="AD855">
            <v>2331.92</v>
          </cell>
          <cell r="AE855">
            <v>1138.25</v>
          </cell>
          <cell r="AF855">
            <v>633.93000000000006</v>
          </cell>
          <cell r="AG855">
            <v>5825.5680499810678</v>
          </cell>
          <cell r="AH855">
            <v>6073.1093249873784</v>
          </cell>
          <cell r="AI855">
            <v>0</v>
          </cell>
          <cell r="AJ855">
            <v>51501.030624842235</v>
          </cell>
          <cell r="AL855">
            <v>3515287227</v>
          </cell>
          <cell r="AM855" t="str">
            <v>3515</v>
          </cell>
          <cell r="AN855" t="str">
            <v>287</v>
          </cell>
          <cell r="AO855" t="str">
            <v>227</v>
          </cell>
          <cell r="AP855">
            <v>1</v>
          </cell>
          <cell r="AQ855">
            <v>5</v>
          </cell>
          <cell r="AR855">
            <v>51501.030624842235</v>
          </cell>
          <cell r="AS855">
            <v>10300</v>
          </cell>
          <cell r="AT855">
            <v>0</v>
          </cell>
          <cell r="AU855">
            <v>10300</v>
          </cell>
        </row>
        <row r="856">
          <cell r="B856">
            <v>3515287277</v>
          </cell>
          <cell r="C856" t="str">
            <v xml:space="preserve">OLD STURBRUDGE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68</v>
          </cell>
          <cell r="V856">
            <v>1</v>
          </cell>
          <cell r="W856">
            <v>9</v>
          </cell>
          <cell r="Y856">
            <v>33044.605500000005</v>
          </cell>
          <cell r="Z856">
            <v>47634.26</v>
          </cell>
          <cell r="AA856">
            <v>338607.76409809256</v>
          </cell>
          <cell r="AB856">
            <v>76284.946499999991</v>
          </cell>
          <cell r="AC856">
            <v>12273.168899951092</v>
          </cell>
          <cell r="AD856">
            <v>32599.772000000001</v>
          </cell>
          <cell r="AE856">
            <v>16011.56</v>
          </cell>
          <cell r="AF856">
            <v>8780.4600000000009</v>
          </cell>
          <cell r="AG856">
            <v>83280.289399706569</v>
          </cell>
          <cell r="AH856">
            <v>85827.320099804376</v>
          </cell>
          <cell r="AI856">
            <v>0</v>
          </cell>
          <cell r="AJ856">
            <v>734344.14649755461</v>
          </cell>
          <cell r="AL856">
            <v>3515287277</v>
          </cell>
          <cell r="AM856" t="str">
            <v>3515</v>
          </cell>
          <cell r="AN856" t="str">
            <v>287</v>
          </cell>
          <cell r="AO856" t="str">
            <v>277</v>
          </cell>
          <cell r="AP856">
            <v>1</v>
          </cell>
          <cell r="AQ856">
            <v>68</v>
          </cell>
          <cell r="AR856">
            <v>734344.14649755461</v>
          </cell>
          <cell r="AS856">
            <v>10799</v>
          </cell>
          <cell r="AT856">
            <v>0</v>
          </cell>
          <cell r="AU856">
            <v>10799</v>
          </cell>
        </row>
        <row r="857">
          <cell r="B857">
            <v>3515287287</v>
          </cell>
          <cell r="C857" t="str">
            <v xml:space="preserve">OLD STURBRUDGE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</v>
          </cell>
          <cell r="V857">
            <v>1</v>
          </cell>
          <cell r="W857">
            <v>3</v>
          </cell>
          <cell r="Y857">
            <v>6657.4252499999993</v>
          </cell>
          <cell r="Z857">
            <v>9551.7799999999988</v>
          </cell>
          <cell r="AA857">
            <v>54085.732449876938</v>
          </cell>
          <cell r="AB857">
            <v>15450.45075</v>
          </cell>
          <cell r="AC857">
            <v>2098.9830499968443</v>
          </cell>
          <cell r="AD857">
            <v>6529.3760000000002</v>
          </cell>
          <cell r="AE857">
            <v>3187.1</v>
          </cell>
          <cell r="AF857">
            <v>1720.68</v>
          </cell>
          <cell r="AG857">
            <v>14578.976299981068</v>
          </cell>
          <cell r="AH857">
            <v>15849.58194998738</v>
          </cell>
          <cell r="AI857">
            <v>0</v>
          </cell>
          <cell r="AJ857">
            <v>129710.08574984221</v>
          </cell>
          <cell r="AL857">
            <v>3515287287</v>
          </cell>
          <cell r="AM857" t="str">
            <v>3515</v>
          </cell>
          <cell r="AN857" t="str">
            <v>287</v>
          </cell>
          <cell r="AO857" t="str">
            <v>287</v>
          </cell>
          <cell r="AP857">
            <v>1</v>
          </cell>
          <cell r="AQ857">
            <v>14</v>
          </cell>
          <cell r="AR857">
            <v>129710.08574984221</v>
          </cell>
          <cell r="AS857">
            <v>9265</v>
          </cell>
          <cell r="AT857">
            <v>0</v>
          </cell>
          <cell r="AU857">
            <v>9265</v>
          </cell>
        </row>
        <row r="858">
          <cell r="B858">
            <v>3515287306</v>
          </cell>
          <cell r="C858" t="str">
            <v xml:space="preserve">OLD STURBRUDGE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2</v>
          </cell>
          <cell r="V858">
            <v>1</v>
          </cell>
          <cell r="W858">
            <v>1</v>
          </cell>
          <cell r="Y858">
            <v>951.06074999999998</v>
          </cell>
          <cell r="Z858">
            <v>1364.54</v>
          </cell>
          <cell r="AA858">
            <v>6902.0347499999998</v>
          </cell>
          <cell r="AB858">
            <v>2207.2072499999999</v>
          </cell>
          <cell r="AC858">
            <v>278.72575000000001</v>
          </cell>
          <cell r="AD858">
            <v>932.76800000000003</v>
          </cell>
          <cell r="AE858">
            <v>455.3</v>
          </cell>
          <cell r="AF858">
            <v>271.68</v>
          </cell>
          <cell r="AG858">
            <v>1955.8685</v>
          </cell>
          <cell r="AH858">
            <v>2179.6872499999999</v>
          </cell>
          <cell r="AI858">
            <v>0</v>
          </cell>
          <cell r="AJ858">
            <v>17498.87225</v>
          </cell>
          <cell r="AL858">
            <v>3515287306</v>
          </cell>
          <cell r="AM858" t="str">
            <v>3515</v>
          </cell>
          <cell r="AN858" t="str">
            <v>287</v>
          </cell>
          <cell r="AO858" t="str">
            <v>306</v>
          </cell>
          <cell r="AP858">
            <v>1</v>
          </cell>
          <cell r="AQ858">
            <v>2</v>
          </cell>
          <cell r="AR858">
            <v>17498.87225</v>
          </cell>
          <cell r="AS858">
            <v>8749</v>
          </cell>
          <cell r="AT858">
            <v>0</v>
          </cell>
          <cell r="AU858">
            <v>8749</v>
          </cell>
        </row>
        <row r="859">
          <cell r="B859">
            <v>3515287316</v>
          </cell>
          <cell r="C859" t="str">
            <v xml:space="preserve">OLD STURBRUDGE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7</v>
          </cell>
          <cell r="V859">
            <v>1</v>
          </cell>
          <cell r="W859">
            <v>10</v>
          </cell>
          <cell r="Y859">
            <v>3417.1226249999995</v>
          </cell>
          <cell r="Z859">
            <v>4930.5999999999995</v>
          </cell>
          <cell r="AA859">
            <v>37656.340024753874</v>
          </cell>
          <cell r="AB859">
            <v>7879.935375</v>
          </cell>
          <cell r="AC859">
            <v>1338.1057249936891</v>
          </cell>
          <cell r="AD859">
            <v>3375.1980000000003</v>
          </cell>
          <cell r="AE859">
            <v>1659.85</v>
          </cell>
          <cell r="AF859">
            <v>972.98</v>
          </cell>
          <cell r="AG859">
            <v>9020.9533499621357</v>
          </cell>
          <cell r="AH859">
            <v>9145.4777749747554</v>
          </cell>
          <cell r="AI859">
            <v>0</v>
          </cell>
          <cell r="AJ859">
            <v>79396.56287468446</v>
          </cell>
          <cell r="AL859">
            <v>3515287316</v>
          </cell>
          <cell r="AM859" t="str">
            <v>3515</v>
          </cell>
          <cell r="AN859" t="str">
            <v>287</v>
          </cell>
          <cell r="AO859" t="str">
            <v>316</v>
          </cell>
          <cell r="AP859">
            <v>1</v>
          </cell>
          <cell r="AQ859">
            <v>7</v>
          </cell>
          <cell r="AR859">
            <v>79396.56287468446</v>
          </cell>
          <cell r="AS859">
            <v>11342</v>
          </cell>
          <cell r="AT859">
            <v>0</v>
          </cell>
          <cell r="AU859">
            <v>11342</v>
          </cell>
        </row>
        <row r="860">
          <cell r="B860">
            <v>3515287658</v>
          </cell>
          <cell r="C860" t="str">
            <v xml:space="preserve">OLD STURBRUDGE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4</v>
          </cell>
          <cell r="V860">
            <v>1</v>
          </cell>
          <cell r="W860">
            <v>5</v>
          </cell>
          <cell r="Y860">
            <v>1902.1215</v>
          </cell>
          <cell r="Z860">
            <v>2729.08</v>
          </cell>
          <cell r="AA860">
            <v>16752.13409993847</v>
          </cell>
          <cell r="AB860">
            <v>4414.4144999999999</v>
          </cell>
          <cell r="AC860">
            <v>633.04289999842229</v>
          </cell>
          <cell r="AD860">
            <v>1865.5360000000001</v>
          </cell>
          <cell r="AE860">
            <v>910.6</v>
          </cell>
          <cell r="AF860">
            <v>543.36</v>
          </cell>
          <cell r="AG860">
            <v>4365.2853999905337</v>
          </cell>
          <cell r="AH860">
            <v>4661.740099993689</v>
          </cell>
          <cell r="AI860">
            <v>0</v>
          </cell>
          <cell r="AJ860">
            <v>38777.314499921107</v>
          </cell>
          <cell r="AL860">
            <v>3515287658</v>
          </cell>
          <cell r="AM860" t="str">
            <v>3515</v>
          </cell>
          <cell r="AN860" t="str">
            <v>287</v>
          </cell>
          <cell r="AO860" t="str">
            <v>658</v>
          </cell>
          <cell r="AP860">
            <v>1</v>
          </cell>
          <cell r="AQ860">
            <v>4</v>
          </cell>
          <cell r="AR860">
            <v>38777.314499921107</v>
          </cell>
          <cell r="AS860">
            <v>9694</v>
          </cell>
          <cell r="AT860">
            <v>0</v>
          </cell>
          <cell r="AU860">
            <v>9694</v>
          </cell>
        </row>
        <row r="861">
          <cell r="B861">
            <v>3515287767</v>
          </cell>
          <cell r="C861" t="str">
            <v xml:space="preserve">OLD STURBRUDGE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31</v>
          </cell>
          <cell r="V861">
            <v>1</v>
          </cell>
          <cell r="W861">
            <v>3</v>
          </cell>
          <cell r="Y861">
            <v>14741.441624999999</v>
          </cell>
          <cell r="Z861">
            <v>21150.37</v>
          </cell>
          <cell r="AA861">
            <v>121410.22162469235</v>
          </cell>
          <cell r="AB861">
            <v>34211.712375000003</v>
          </cell>
          <cell r="AC861">
            <v>4690.0261249921114</v>
          </cell>
          <cell r="AD861">
            <v>14457.904</v>
          </cell>
          <cell r="AE861">
            <v>7057.15</v>
          </cell>
          <cell r="AF861">
            <v>3803.6099999999997</v>
          </cell>
          <cell r="AG861">
            <v>32535.703749952667</v>
          </cell>
          <cell r="AH861">
            <v>35264.62037496845</v>
          </cell>
          <cell r="AI861">
            <v>0</v>
          </cell>
          <cell r="AJ861">
            <v>289322.75987460557</v>
          </cell>
          <cell r="AL861">
            <v>3515287767</v>
          </cell>
          <cell r="AM861" t="str">
            <v>3515</v>
          </cell>
          <cell r="AN861" t="str">
            <v>287</v>
          </cell>
          <cell r="AO861" t="str">
            <v>767</v>
          </cell>
          <cell r="AP861">
            <v>1</v>
          </cell>
          <cell r="AQ861">
            <v>31</v>
          </cell>
          <cell r="AR861">
            <v>289322.75987460557</v>
          </cell>
          <cell r="AS861">
            <v>9333</v>
          </cell>
          <cell r="AT861">
            <v>0</v>
          </cell>
          <cell r="AU861">
            <v>9333</v>
          </cell>
        </row>
      </sheetData>
      <sheetData sheetId="14"/>
      <sheetData sheetId="15"/>
      <sheetData sheetId="16">
        <row r="1">
          <cell r="F1">
            <v>863</v>
          </cell>
        </row>
        <row r="10">
          <cell r="A10">
            <v>1</v>
          </cell>
          <cell r="B10" t="str">
            <v>409 - ALMA DEL MAR Charter School - DARTMOUTH pupils</v>
          </cell>
          <cell r="C10">
            <v>409201072</v>
          </cell>
          <cell r="D10">
            <v>409</v>
          </cell>
          <cell r="E10">
            <v>201</v>
          </cell>
          <cell r="F10">
            <v>72</v>
          </cell>
          <cell r="G10">
            <v>1</v>
          </cell>
          <cell r="H10">
            <v>1</v>
          </cell>
          <cell r="I10">
            <v>0</v>
          </cell>
          <cell r="J10">
            <v>1</v>
          </cell>
          <cell r="K10">
            <v>123.6809572731507</v>
          </cell>
          <cell r="L10">
            <v>1</v>
          </cell>
          <cell r="M10">
            <v>9927</v>
          </cell>
          <cell r="N10">
            <v>2351</v>
          </cell>
          <cell r="O10">
            <v>893</v>
          </cell>
          <cell r="P10">
            <v>1</v>
          </cell>
          <cell r="Q10">
            <v>1</v>
          </cell>
          <cell r="R10">
            <v>123.68120093264719</v>
          </cell>
          <cell r="S10">
            <v>0</v>
          </cell>
          <cell r="T10">
            <v>9746</v>
          </cell>
          <cell r="U10">
            <v>2305</v>
          </cell>
          <cell r="V10">
            <v>893</v>
          </cell>
          <cell r="W10">
            <v>1</v>
          </cell>
          <cell r="X10">
            <v>0</v>
          </cell>
          <cell r="Y10">
            <v>123.68120093264719</v>
          </cell>
          <cell r="Z10">
            <v>1</v>
          </cell>
          <cell r="AD10">
            <v>1</v>
          </cell>
          <cell r="AE10">
            <v>0</v>
          </cell>
          <cell r="AF10">
            <v>123.68120093264719</v>
          </cell>
          <cell r="AG10">
            <v>1</v>
          </cell>
          <cell r="AK10">
            <v>1</v>
          </cell>
          <cell r="AL10">
            <v>0</v>
          </cell>
          <cell r="AM10">
            <v>123.68120093264719</v>
          </cell>
          <cell r="AN10">
            <v>1</v>
          </cell>
          <cell r="AR10">
            <v>-409201072</v>
          </cell>
        </row>
        <row r="11">
          <cell r="A11">
            <v>2</v>
          </cell>
          <cell r="B11" t="str">
            <v>409 - ALMA DEL MAR Charter School - FAIRHAVEN pupils</v>
          </cell>
          <cell r="C11">
            <v>409201094</v>
          </cell>
          <cell r="D11">
            <v>409</v>
          </cell>
          <cell r="E11">
            <v>201</v>
          </cell>
          <cell r="F11">
            <v>94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  <cell r="K11">
            <v>105.14469592528791</v>
          </cell>
          <cell r="L11">
            <v>1</v>
          </cell>
          <cell r="M11">
            <v>10416</v>
          </cell>
          <cell r="N11">
            <v>536</v>
          </cell>
          <cell r="O11">
            <v>893</v>
          </cell>
          <cell r="P11">
            <v>1</v>
          </cell>
          <cell r="Q11">
            <v>1</v>
          </cell>
          <cell r="R11">
            <v>105.14496860643989</v>
          </cell>
          <cell r="S11">
            <v>0</v>
          </cell>
          <cell r="T11">
            <v>11742</v>
          </cell>
          <cell r="U11">
            <v>580</v>
          </cell>
          <cell r="V11">
            <v>893</v>
          </cell>
          <cell r="W11">
            <v>1</v>
          </cell>
          <cell r="X11">
            <v>0</v>
          </cell>
          <cell r="Y11">
            <v>105.14496860643989</v>
          </cell>
          <cell r="Z11">
            <v>1</v>
          </cell>
          <cell r="AD11">
            <v>1</v>
          </cell>
          <cell r="AE11">
            <v>0</v>
          </cell>
          <cell r="AF11">
            <v>105.14496860643989</v>
          </cell>
          <cell r="AG11">
            <v>1</v>
          </cell>
          <cell r="AK11">
            <v>1</v>
          </cell>
          <cell r="AL11">
            <v>0</v>
          </cell>
          <cell r="AM11">
            <v>105.14496860643989</v>
          </cell>
          <cell r="AN11">
            <v>1</v>
          </cell>
          <cell r="AR11">
            <v>-409201094</v>
          </cell>
        </row>
        <row r="12">
          <cell r="A12">
            <v>3</v>
          </cell>
          <cell r="B12" t="str">
            <v>409 - ALMA DEL MAR Charter School - NEW BEDFORD pupils</v>
          </cell>
          <cell r="C12">
            <v>409201201</v>
          </cell>
          <cell r="D12">
            <v>409</v>
          </cell>
          <cell r="E12">
            <v>201</v>
          </cell>
          <cell r="F12">
            <v>201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101.66507575120374</v>
          </cell>
          <cell r="L12">
            <v>1</v>
          </cell>
          <cell r="M12">
            <v>11113</v>
          </cell>
          <cell r="N12">
            <v>185</v>
          </cell>
          <cell r="O12">
            <v>893</v>
          </cell>
          <cell r="P12">
            <v>1</v>
          </cell>
          <cell r="Q12">
            <v>1</v>
          </cell>
          <cell r="R12">
            <v>101.6700281712929</v>
          </cell>
          <cell r="S12">
            <v>0</v>
          </cell>
          <cell r="T12">
            <v>11628</v>
          </cell>
          <cell r="U12">
            <v>201</v>
          </cell>
          <cell r="V12">
            <v>893</v>
          </cell>
          <cell r="AR12">
            <v>-409201201</v>
          </cell>
        </row>
        <row r="13">
          <cell r="A13">
            <v>4</v>
          </cell>
          <cell r="B13" t="str">
            <v>409 - ALMA DEL MAR Charter School - WESTPORT pupils</v>
          </cell>
          <cell r="C13">
            <v>409201331</v>
          </cell>
          <cell r="D13">
            <v>409</v>
          </cell>
          <cell r="E13">
            <v>201</v>
          </cell>
          <cell r="F13">
            <v>331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135.46335208595079</v>
          </cell>
          <cell r="L13">
            <v>1</v>
          </cell>
          <cell r="M13">
            <v>8450</v>
          </cell>
          <cell r="N13">
            <v>2997</v>
          </cell>
          <cell r="O13">
            <v>893</v>
          </cell>
          <cell r="P13">
            <v>1</v>
          </cell>
          <cell r="Q13">
            <v>1</v>
          </cell>
          <cell r="R13">
            <v>135.47133978945146</v>
          </cell>
          <cell r="S13">
            <v>0</v>
          </cell>
          <cell r="T13">
            <v>7568</v>
          </cell>
          <cell r="U13">
            <v>2697</v>
          </cell>
          <cell r="V13">
            <v>893</v>
          </cell>
          <cell r="AR13">
            <v>-409201331</v>
          </cell>
        </row>
        <row r="14">
          <cell r="A14">
            <v>5</v>
          </cell>
          <cell r="B14" t="str">
            <v>410 - EXCEL ACADEMY Charter School - BOSTON pupils</v>
          </cell>
          <cell r="C14">
            <v>410035035</v>
          </cell>
          <cell r="D14">
            <v>410</v>
          </cell>
          <cell r="E14">
            <v>35</v>
          </cell>
          <cell r="F14">
            <v>35</v>
          </cell>
          <cell r="G14">
            <v>1</v>
          </cell>
          <cell r="H14">
            <v>1.0780000000000001</v>
          </cell>
          <cell r="I14">
            <v>1</v>
          </cell>
          <cell r="J14">
            <v>1</v>
          </cell>
          <cell r="K14">
            <v>135.10754214263929</v>
          </cell>
          <cell r="L14">
            <v>1</v>
          </cell>
          <cell r="M14">
            <v>11613</v>
          </cell>
          <cell r="N14">
            <v>4077</v>
          </cell>
          <cell r="O14">
            <v>893</v>
          </cell>
          <cell r="P14">
            <v>1</v>
          </cell>
          <cell r="Q14">
            <v>1</v>
          </cell>
          <cell r="R14">
            <v>135.15501759350991</v>
          </cell>
          <cell r="S14">
            <v>0</v>
          </cell>
          <cell r="T14">
            <v>12401</v>
          </cell>
          <cell r="U14">
            <v>4251</v>
          </cell>
          <cell r="V14">
            <v>893</v>
          </cell>
          <cell r="AR14">
            <v>-410035035</v>
          </cell>
        </row>
        <row r="15">
          <cell r="A15">
            <v>6</v>
          </cell>
          <cell r="B15" t="str">
            <v>410 - EXCEL ACADEMY Charter School - CHELSEA pupils</v>
          </cell>
          <cell r="C15">
            <v>410035057</v>
          </cell>
          <cell r="D15">
            <v>410</v>
          </cell>
          <cell r="E15">
            <v>35</v>
          </cell>
          <cell r="F15">
            <v>57</v>
          </cell>
          <cell r="G15">
            <v>1</v>
          </cell>
          <cell r="H15">
            <v>1.0780000000000001</v>
          </cell>
          <cell r="I15">
            <v>1</v>
          </cell>
          <cell r="J15">
            <v>1</v>
          </cell>
          <cell r="K15">
            <v>105.07232021293885</v>
          </cell>
          <cell r="L15">
            <v>1</v>
          </cell>
          <cell r="M15">
            <v>11907</v>
          </cell>
          <cell r="N15">
            <v>604</v>
          </cell>
          <cell r="O15">
            <v>893</v>
          </cell>
          <cell r="P15">
            <v>1</v>
          </cell>
          <cell r="Q15">
            <v>1</v>
          </cell>
          <cell r="R15">
            <v>105.08946058749589</v>
          </cell>
          <cell r="S15">
            <v>0</v>
          </cell>
          <cell r="T15">
            <v>12649</v>
          </cell>
          <cell r="U15">
            <v>668</v>
          </cell>
          <cell r="V15">
            <v>893</v>
          </cell>
          <cell r="AR15">
            <v>-410035057</v>
          </cell>
        </row>
        <row r="16">
          <cell r="A16">
            <v>7</v>
          </cell>
          <cell r="B16" t="str">
            <v>410 - EXCEL ACADEMY Charter School - DANVERS pupils</v>
          </cell>
          <cell r="C16">
            <v>410035071</v>
          </cell>
          <cell r="D16">
            <v>410</v>
          </cell>
          <cell r="E16">
            <v>35</v>
          </cell>
          <cell r="F16">
            <v>71</v>
          </cell>
          <cell r="G16">
            <v>1</v>
          </cell>
          <cell r="H16">
            <v>1.0780000000000001</v>
          </cell>
          <cell r="I16">
            <v>0</v>
          </cell>
          <cell r="J16">
            <v>1</v>
          </cell>
          <cell r="K16">
            <v>150.52340079364137</v>
          </cell>
          <cell r="L16">
            <v>1</v>
          </cell>
          <cell r="M16">
            <v>9778</v>
          </cell>
          <cell r="N16">
            <v>4940</v>
          </cell>
          <cell r="O16">
            <v>893</v>
          </cell>
          <cell r="P16">
            <v>1</v>
          </cell>
          <cell r="Q16">
            <v>1</v>
          </cell>
          <cell r="R16">
            <v>151.96319392888105</v>
          </cell>
          <cell r="S16">
            <v>0</v>
          </cell>
          <cell r="T16">
            <v>12130</v>
          </cell>
          <cell r="U16">
            <v>6137</v>
          </cell>
          <cell r="V16">
            <v>893</v>
          </cell>
          <cell r="AR16">
            <v>-410035071</v>
          </cell>
        </row>
        <row r="17">
          <cell r="A17">
            <v>8</v>
          </cell>
          <cell r="B17" t="str">
            <v>410 - EXCEL ACADEMY Charter School - EVERETT pupils</v>
          </cell>
          <cell r="C17">
            <v>410035093</v>
          </cell>
          <cell r="D17">
            <v>410</v>
          </cell>
          <cell r="E17">
            <v>35</v>
          </cell>
          <cell r="F17">
            <v>93</v>
          </cell>
          <cell r="G17">
            <v>1</v>
          </cell>
          <cell r="H17">
            <v>1.0780000000000001</v>
          </cell>
          <cell r="I17">
            <v>1</v>
          </cell>
          <cell r="J17">
            <v>1</v>
          </cell>
          <cell r="K17">
            <v>102.84144893945172</v>
          </cell>
          <cell r="L17">
            <v>1</v>
          </cell>
          <cell r="M17">
            <v>10969</v>
          </cell>
          <cell r="N17">
            <v>312</v>
          </cell>
          <cell r="O17">
            <v>893</v>
          </cell>
          <cell r="P17">
            <v>1</v>
          </cell>
          <cell r="Q17">
            <v>1</v>
          </cell>
          <cell r="R17">
            <v>102.86320779598445</v>
          </cell>
          <cell r="S17">
            <v>0</v>
          </cell>
          <cell r="T17">
            <v>10517</v>
          </cell>
          <cell r="U17">
            <v>294</v>
          </cell>
          <cell r="V17">
            <v>893</v>
          </cell>
          <cell r="AR17">
            <v>-410035093</v>
          </cell>
        </row>
        <row r="18">
          <cell r="A18">
            <v>9</v>
          </cell>
          <cell r="B18" t="str">
            <v>410 - EXCEL ACADEMY Charter School - LEXINGTON pupils</v>
          </cell>
          <cell r="C18">
            <v>410035155</v>
          </cell>
          <cell r="D18">
            <v>410</v>
          </cell>
          <cell r="E18">
            <v>35</v>
          </cell>
          <cell r="F18">
            <v>155</v>
          </cell>
          <cell r="G18">
            <v>1</v>
          </cell>
          <cell r="H18">
            <v>1.0780000000000001</v>
          </cell>
          <cell r="I18">
            <v>1</v>
          </cell>
          <cell r="J18">
            <v>1</v>
          </cell>
          <cell r="K18">
            <v>166.19129685866235</v>
          </cell>
          <cell r="L18">
            <v>1</v>
          </cell>
          <cell r="M18">
            <v>10438</v>
          </cell>
          <cell r="N18">
            <v>6909</v>
          </cell>
          <cell r="O18">
            <v>893</v>
          </cell>
          <cell r="P18">
            <v>1</v>
          </cell>
          <cell r="Q18">
            <v>1</v>
          </cell>
          <cell r="R18">
            <v>166.19129174547902</v>
          </cell>
          <cell r="S18">
            <v>0</v>
          </cell>
          <cell r="T18">
            <v>9711</v>
          </cell>
          <cell r="U18">
            <v>6431</v>
          </cell>
          <cell r="V18">
            <v>893</v>
          </cell>
          <cell r="AR18">
            <v>-410035155</v>
          </cell>
        </row>
        <row r="19">
          <cell r="A19">
            <v>10</v>
          </cell>
          <cell r="B19" t="str">
            <v>410 - EXCEL ACADEMY Charter School - LYNN pupils</v>
          </cell>
          <cell r="C19">
            <v>410035163</v>
          </cell>
          <cell r="D19">
            <v>410</v>
          </cell>
          <cell r="E19">
            <v>35</v>
          </cell>
          <cell r="F19">
            <v>163</v>
          </cell>
          <cell r="G19">
            <v>1</v>
          </cell>
          <cell r="H19">
            <v>1.0780000000000001</v>
          </cell>
          <cell r="I19">
            <v>1</v>
          </cell>
          <cell r="J19">
            <v>1</v>
          </cell>
          <cell r="K19">
            <v>101.95106282746687</v>
          </cell>
          <cell r="L19">
            <v>0</v>
          </cell>
          <cell r="M19">
            <v>10671</v>
          </cell>
          <cell r="N19">
            <v>208</v>
          </cell>
          <cell r="O19">
            <v>893</v>
          </cell>
          <cell r="P19">
            <v>1</v>
          </cell>
          <cell r="Q19">
            <v>1</v>
          </cell>
          <cell r="R19">
            <v>104.22385689606564</v>
          </cell>
          <cell r="S19">
            <v>0</v>
          </cell>
          <cell r="T19">
            <v>9706</v>
          </cell>
          <cell r="U19">
            <v>525</v>
          </cell>
          <cell r="V19">
            <v>893</v>
          </cell>
          <cell r="AR19">
            <v>-410035163</v>
          </cell>
        </row>
        <row r="20">
          <cell r="A20">
            <v>11</v>
          </cell>
          <cell r="B20" t="str">
            <v>410 - EXCEL ACADEMY Charter School - MALDEN pupils</v>
          </cell>
          <cell r="C20">
            <v>410035165</v>
          </cell>
          <cell r="D20">
            <v>410</v>
          </cell>
          <cell r="E20">
            <v>35</v>
          </cell>
          <cell r="F20">
            <v>165</v>
          </cell>
          <cell r="G20">
            <v>1</v>
          </cell>
          <cell r="H20">
            <v>1.0780000000000001</v>
          </cell>
          <cell r="I20">
            <v>1</v>
          </cell>
          <cell r="J20">
            <v>1</v>
          </cell>
          <cell r="K20">
            <v>105.43461537836718</v>
          </cell>
          <cell r="L20">
            <v>1</v>
          </cell>
          <cell r="M20">
            <v>9529</v>
          </cell>
          <cell r="N20">
            <v>518</v>
          </cell>
          <cell r="O20">
            <v>893</v>
          </cell>
          <cell r="P20">
            <v>1</v>
          </cell>
          <cell r="Q20">
            <v>1</v>
          </cell>
          <cell r="R20">
            <v>105.45274261995819</v>
          </cell>
          <cell r="S20">
            <v>0</v>
          </cell>
          <cell r="T20">
            <v>9091</v>
          </cell>
          <cell r="U20">
            <v>445</v>
          </cell>
          <cell r="V20">
            <v>893</v>
          </cell>
          <cell r="AR20">
            <v>-410035165</v>
          </cell>
        </row>
        <row r="21">
          <cell r="A21">
            <v>12</v>
          </cell>
          <cell r="B21" t="str">
            <v>410 - EXCEL ACADEMY Charter School - MEDFORD pupils</v>
          </cell>
          <cell r="C21">
            <v>410035176</v>
          </cell>
          <cell r="D21">
            <v>410</v>
          </cell>
          <cell r="E21">
            <v>35</v>
          </cell>
          <cell r="F21">
            <v>176</v>
          </cell>
          <cell r="G21">
            <v>1</v>
          </cell>
          <cell r="H21">
            <v>1.0780000000000001</v>
          </cell>
          <cell r="I21">
            <v>0</v>
          </cell>
          <cell r="J21">
            <v>1</v>
          </cell>
          <cell r="K21">
            <v>133.02698960394903</v>
          </cell>
          <cell r="L21">
            <v>1</v>
          </cell>
          <cell r="M21">
            <v>11288</v>
          </cell>
          <cell r="N21">
            <v>3728</v>
          </cell>
          <cell r="O21">
            <v>893</v>
          </cell>
          <cell r="P21">
            <v>1</v>
          </cell>
          <cell r="Q21">
            <v>1</v>
          </cell>
          <cell r="R21">
            <v>133.03185416053941</v>
          </cell>
          <cell r="S21">
            <v>0</v>
          </cell>
          <cell r="T21">
            <v>13989</v>
          </cell>
          <cell r="U21">
            <v>4609</v>
          </cell>
          <cell r="V21">
            <v>893</v>
          </cell>
          <cell r="AR21">
            <v>-410035176</v>
          </cell>
        </row>
        <row r="22">
          <cell r="A22">
            <v>13</v>
          </cell>
          <cell r="B22" t="str">
            <v>410 - EXCEL ACADEMY Charter School - REVERE pupils</v>
          </cell>
          <cell r="C22">
            <v>410035248</v>
          </cell>
          <cell r="D22">
            <v>410</v>
          </cell>
          <cell r="E22">
            <v>35</v>
          </cell>
          <cell r="F22">
            <v>248</v>
          </cell>
          <cell r="G22">
            <v>1</v>
          </cell>
          <cell r="H22">
            <v>1.0780000000000001</v>
          </cell>
          <cell r="I22">
            <v>1</v>
          </cell>
          <cell r="J22">
            <v>1</v>
          </cell>
          <cell r="K22">
            <v>109.81087383798145</v>
          </cell>
          <cell r="L22">
            <v>1</v>
          </cell>
          <cell r="M22">
            <v>10628</v>
          </cell>
          <cell r="N22">
            <v>1043</v>
          </cell>
          <cell r="O22">
            <v>893</v>
          </cell>
          <cell r="P22">
            <v>1</v>
          </cell>
          <cell r="Q22">
            <v>1</v>
          </cell>
          <cell r="R22">
            <v>109.88610158097696</v>
          </cell>
          <cell r="S22">
            <v>0</v>
          </cell>
          <cell r="T22">
            <v>11746</v>
          </cell>
          <cell r="U22">
            <v>411</v>
          </cell>
          <cell r="V22">
            <v>893</v>
          </cell>
          <cell r="AR22">
            <v>-410035248</v>
          </cell>
        </row>
        <row r="23">
          <cell r="A23">
            <v>14</v>
          </cell>
          <cell r="B23" t="str">
            <v>410 - EXCEL ACADEMY Charter School - SAUGUS pupils</v>
          </cell>
          <cell r="C23">
            <v>410035262</v>
          </cell>
          <cell r="D23">
            <v>410</v>
          </cell>
          <cell r="E23">
            <v>35</v>
          </cell>
          <cell r="F23">
            <v>262</v>
          </cell>
          <cell r="G23">
            <v>1</v>
          </cell>
          <cell r="H23">
            <v>1.0780000000000001</v>
          </cell>
          <cell r="I23">
            <v>1</v>
          </cell>
          <cell r="J23">
            <v>1</v>
          </cell>
          <cell r="K23">
            <v>146.10729931823548</v>
          </cell>
          <cell r="L23">
            <v>1</v>
          </cell>
          <cell r="M23">
            <v>9721</v>
          </cell>
          <cell r="N23">
            <v>4482</v>
          </cell>
          <cell r="O23">
            <v>893</v>
          </cell>
          <cell r="P23">
            <v>1</v>
          </cell>
          <cell r="Q23">
            <v>1</v>
          </cell>
          <cell r="R23">
            <v>146.10337393977571</v>
          </cell>
          <cell r="S23">
            <v>0</v>
          </cell>
          <cell r="T23">
            <v>10473</v>
          </cell>
          <cell r="U23">
            <v>4859</v>
          </cell>
          <cell r="V23">
            <v>893</v>
          </cell>
          <cell r="AR23">
            <v>-410035262</v>
          </cell>
        </row>
        <row r="24">
          <cell r="A24">
            <v>15</v>
          </cell>
          <cell r="B24" t="str">
            <v>410 - EXCEL ACADEMY Charter School - WALTHAM pupils</v>
          </cell>
          <cell r="C24">
            <v>410035308</v>
          </cell>
          <cell r="D24">
            <v>410</v>
          </cell>
          <cell r="E24">
            <v>35</v>
          </cell>
          <cell r="F24">
            <v>308</v>
          </cell>
          <cell r="G24">
            <v>1</v>
          </cell>
          <cell r="H24">
            <v>1.0780000000000001</v>
          </cell>
          <cell r="I24">
            <v>1</v>
          </cell>
          <cell r="J24">
            <v>1</v>
          </cell>
          <cell r="K24">
            <v>158.02840177092159</v>
          </cell>
          <cell r="L24">
            <v>1</v>
          </cell>
          <cell r="M24">
            <v>14923</v>
          </cell>
          <cell r="N24">
            <v>8660</v>
          </cell>
          <cell r="O24">
            <v>893</v>
          </cell>
          <cell r="P24">
            <v>1</v>
          </cell>
          <cell r="Q24">
            <v>1</v>
          </cell>
          <cell r="R24">
            <v>158.02832985149331</v>
          </cell>
          <cell r="S24">
            <v>0</v>
          </cell>
          <cell r="T24">
            <v>13989</v>
          </cell>
          <cell r="U24">
            <v>8131</v>
          </cell>
          <cell r="V24">
            <v>893</v>
          </cell>
          <cell r="AR24">
            <v>-410035308</v>
          </cell>
        </row>
        <row r="25">
          <cell r="A25">
            <v>16</v>
          </cell>
          <cell r="B25" t="str">
            <v>410 - EXCEL ACADEMY Charter School - WINTHROP pupils</v>
          </cell>
          <cell r="C25">
            <v>410035346</v>
          </cell>
          <cell r="D25">
            <v>410</v>
          </cell>
          <cell r="E25">
            <v>35</v>
          </cell>
          <cell r="F25">
            <v>346</v>
          </cell>
          <cell r="G25">
            <v>1</v>
          </cell>
          <cell r="H25">
            <v>1.0780000000000001</v>
          </cell>
          <cell r="I25">
            <v>1</v>
          </cell>
          <cell r="J25">
            <v>1</v>
          </cell>
          <cell r="K25">
            <v>111.12390770945768</v>
          </cell>
          <cell r="L25">
            <v>1</v>
          </cell>
          <cell r="M25">
            <v>12519</v>
          </cell>
          <cell r="N25">
            <v>1393</v>
          </cell>
          <cell r="O25">
            <v>893</v>
          </cell>
          <cell r="P25">
            <v>1</v>
          </cell>
          <cell r="Q25">
            <v>1</v>
          </cell>
          <cell r="R25">
            <v>111.12532361052789</v>
          </cell>
          <cell r="S25">
            <v>0</v>
          </cell>
          <cell r="T25">
            <v>10766</v>
          </cell>
          <cell r="U25">
            <v>1160</v>
          </cell>
          <cell r="V25">
            <v>893</v>
          </cell>
          <cell r="AR25">
            <v>-410035346</v>
          </cell>
        </row>
        <row r="26">
          <cell r="A26">
            <v>17</v>
          </cell>
          <cell r="B26" t="str">
            <v>410 - EXCEL ACADEMY Charter School - BOSTON pupils</v>
          </cell>
          <cell r="C26">
            <v>410057035</v>
          </cell>
          <cell r="D26">
            <v>410</v>
          </cell>
          <cell r="E26">
            <v>57</v>
          </cell>
          <cell r="F26">
            <v>35</v>
          </cell>
          <cell r="G26">
            <v>1</v>
          </cell>
          <cell r="H26">
            <v>1.034</v>
          </cell>
          <cell r="I26">
            <v>1</v>
          </cell>
          <cell r="J26">
            <v>1</v>
          </cell>
          <cell r="K26">
            <v>135.10754214263929</v>
          </cell>
          <cell r="L26">
            <v>1</v>
          </cell>
          <cell r="M26">
            <v>11884</v>
          </cell>
          <cell r="N26">
            <v>4172</v>
          </cell>
          <cell r="O26">
            <v>893</v>
          </cell>
          <cell r="P26">
            <v>1</v>
          </cell>
          <cell r="Q26">
            <v>1</v>
          </cell>
          <cell r="R26">
            <v>135.15501759350991</v>
          </cell>
          <cell r="S26">
            <v>0</v>
          </cell>
          <cell r="T26">
            <v>11868</v>
          </cell>
          <cell r="U26">
            <v>4068</v>
          </cell>
          <cell r="V26">
            <v>893</v>
          </cell>
          <cell r="AR26">
            <v>-410057035</v>
          </cell>
        </row>
        <row r="27">
          <cell r="A27">
            <v>18</v>
          </cell>
          <cell r="B27" t="str">
            <v>410 - EXCEL ACADEMY Charter School - CHELSEA pupils</v>
          </cell>
          <cell r="C27">
            <v>410057057</v>
          </cell>
          <cell r="D27">
            <v>410</v>
          </cell>
          <cell r="E27">
            <v>57</v>
          </cell>
          <cell r="F27">
            <v>57</v>
          </cell>
          <cell r="G27">
            <v>1</v>
          </cell>
          <cell r="H27">
            <v>1.034</v>
          </cell>
          <cell r="I27">
            <v>1</v>
          </cell>
          <cell r="J27">
            <v>1</v>
          </cell>
          <cell r="K27">
            <v>105.07232021293885</v>
          </cell>
          <cell r="L27">
            <v>1</v>
          </cell>
          <cell r="M27">
            <v>11145</v>
          </cell>
          <cell r="N27">
            <v>565</v>
          </cell>
          <cell r="O27">
            <v>893</v>
          </cell>
          <cell r="P27">
            <v>1</v>
          </cell>
          <cell r="Q27">
            <v>1</v>
          </cell>
          <cell r="R27">
            <v>105.08946058749589</v>
          </cell>
          <cell r="S27">
            <v>0</v>
          </cell>
          <cell r="T27">
            <v>11470</v>
          </cell>
          <cell r="U27">
            <v>606</v>
          </cell>
          <cell r="V27">
            <v>893</v>
          </cell>
          <cell r="AR27">
            <v>-410057057</v>
          </cell>
        </row>
        <row r="28">
          <cell r="A28">
            <v>19</v>
          </cell>
          <cell r="B28" t="str">
            <v>410 - EXCEL ACADEMY Charter School - EVERETT pupils</v>
          </cell>
          <cell r="C28">
            <v>410057093</v>
          </cell>
          <cell r="D28">
            <v>410</v>
          </cell>
          <cell r="E28">
            <v>57</v>
          </cell>
          <cell r="F28">
            <v>93</v>
          </cell>
          <cell r="G28">
            <v>1</v>
          </cell>
          <cell r="H28">
            <v>1.034</v>
          </cell>
          <cell r="I28">
            <v>1</v>
          </cell>
          <cell r="J28">
            <v>1</v>
          </cell>
          <cell r="K28">
            <v>102.84144893945172</v>
          </cell>
          <cell r="L28">
            <v>1</v>
          </cell>
          <cell r="M28">
            <v>12173</v>
          </cell>
          <cell r="N28">
            <v>346</v>
          </cell>
          <cell r="O28">
            <v>893</v>
          </cell>
          <cell r="P28">
            <v>1</v>
          </cell>
          <cell r="Q28">
            <v>1</v>
          </cell>
          <cell r="R28">
            <v>102.86320779598445</v>
          </cell>
          <cell r="S28">
            <v>0</v>
          </cell>
          <cell r="T28">
            <v>12349</v>
          </cell>
          <cell r="U28">
            <v>346</v>
          </cell>
          <cell r="V28">
            <v>893</v>
          </cell>
          <cell r="AR28">
            <v>-410057093</v>
          </cell>
        </row>
        <row r="29">
          <cell r="A29">
            <v>20</v>
          </cell>
          <cell r="B29" t="str">
            <v>410 - EXCEL ACADEMY Charter School - LYNN pupils</v>
          </cell>
          <cell r="C29">
            <v>410057163</v>
          </cell>
          <cell r="D29">
            <v>410</v>
          </cell>
          <cell r="E29">
            <v>57</v>
          </cell>
          <cell r="F29">
            <v>163</v>
          </cell>
          <cell r="G29">
            <v>1</v>
          </cell>
          <cell r="H29">
            <v>1.034</v>
          </cell>
          <cell r="I29">
            <v>1</v>
          </cell>
          <cell r="J29">
            <v>1</v>
          </cell>
          <cell r="K29">
            <v>101.95106282746687</v>
          </cell>
          <cell r="L29">
            <v>0</v>
          </cell>
          <cell r="M29">
            <v>10494</v>
          </cell>
          <cell r="N29">
            <v>205</v>
          </cell>
          <cell r="O29">
            <v>893</v>
          </cell>
          <cell r="P29">
            <v>1</v>
          </cell>
          <cell r="Q29">
            <v>1</v>
          </cell>
          <cell r="R29">
            <v>104.22385689606564</v>
          </cell>
          <cell r="S29">
            <v>0</v>
          </cell>
          <cell r="T29">
            <v>9646</v>
          </cell>
          <cell r="U29">
            <v>522</v>
          </cell>
          <cell r="V29">
            <v>893</v>
          </cell>
          <cell r="AR29">
            <v>-410057163</v>
          </cell>
        </row>
        <row r="30">
          <cell r="A30">
            <v>21</v>
          </cell>
          <cell r="B30" t="str">
            <v>410 - EXCEL ACADEMY Charter School - MEDFORD pupils</v>
          </cell>
          <cell r="C30">
            <v>410057176</v>
          </cell>
          <cell r="D30">
            <v>410</v>
          </cell>
          <cell r="E30">
            <v>57</v>
          </cell>
          <cell r="F30">
            <v>176</v>
          </cell>
          <cell r="G30">
            <v>1</v>
          </cell>
          <cell r="H30">
            <v>1.034</v>
          </cell>
          <cell r="I30">
            <v>0</v>
          </cell>
          <cell r="J30">
            <v>1</v>
          </cell>
          <cell r="K30">
            <v>133.02698960394903</v>
          </cell>
          <cell r="L30">
            <v>1</v>
          </cell>
          <cell r="M30">
            <v>11288</v>
          </cell>
          <cell r="N30">
            <v>3728</v>
          </cell>
          <cell r="O30">
            <v>893</v>
          </cell>
          <cell r="P30">
            <v>1</v>
          </cell>
          <cell r="Q30">
            <v>1</v>
          </cell>
          <cell r="R30">
            <v>133.03185416053941</v>
          </cell>
          <cell r="S30">
            <v>0</v>
          </cell>
          <cell r="T30">
            <v>11894</v>
          </cell>
          <cell r="U30">
            <v>3918</v>
          </cell>
          <cell r="V30">
            <v>893</v>
          </cell>
          <cell r="AR30">
            <v>-410057176</v>
          </cell>
        </row>
        <row r="31">
          <cell r="A31">
            <v>22</v>
          </cell>
          <cell r="B31" t="str">
            <v>410 - EXCEL ACADEMY Charter School - REVERE pupils</v>
          </cell>
          <cell r="C31">
            <v>410057248</v>
          </cell>
          <cell r="D31">
            <v>410</v>
          </cell>
          <cell r="E31">
            <v>57</v>
          </cell>
          <cell r="F31">
            <v>248</v>
          </cell>
          <cell r="G31">
            <v>1</v>
          </cell>
          <cell r="H31">
            <v>1.034</v>
          </cell>
          <cell r="I31">
            <v>1</v>
          </cell>
          <cell r="J31">
            <v>1</v>
          </cell>
          <cell r="K31">
            <v>109.81087383798145</v>
          </cell>
          <cell r="L31">
            <v>1</v>
          </cell>
          <cell r="M31">
            <v>10317</v>
          </cell>
          <cell r="N31">
            <v>1012</v>
          </cell>
          <cell r="O31">
            <v>893</v>
          </cell>
          <cell r="P31">
            <v>1</v>
          </cell>
          <cell r="Q31">
            <v>1</v>
          </cell>
          <cell r="R31">
            <v>109.88610158097696</v>
          </cell>
          <cell r="S31">
            <v>0</v>
          </cell>
          <cell r="T31">
            <v>7897</v>
          </cell>
          <cell r="U31">
            <v>276</v>
          </cell>
          <cell r="V31">
            <v>893</v>
          </cell>
          <cell r="AR31">
            <v>-410057248</v>
          </cell>
        </row>
        <row r="32">
          <cell r="A32">
            <v>23</v>
          </cell>
          <cell r="B32" t="str">
            <v>410 - EXCEL ACADEMY Charter School - SAUGUS pupils</v>
          </cell>
          <cell r="C32">
            <v>410057262</v>
          </cell>
          <cell r="D32">
            <v>410</v>
          </cell>
          <cell r="E32">
            <v>57</v>
          </cell>
          <cell r="F32">
            <v>262</v>
          </cell>
          <cell r="G32">
            <v>1</v>
          </cell>
          <cell r="H32">
            <v>1.034</v>
          </cell>
          <cell r="I32">
            <v>1</v>
          </cell>
          <cell r="J32">
            <v>1</v>
          </cell>
          <cell r="K32">
            <v>146.10729931823548</v>
          </cell>
          <cell r="L32">
            <v>1</v>
          </cell>
          <cell r="M32">
            <v>8703</v>
          </cell>
          <cell r="N32">
            <v>4013</v>
          </cell>
          <cell r="O32">
            <v>893</v>
          </cell>
          <cell r="P32">
            <v>1</v>
          </cell>
          <cell r="Q32">
            <v>1</v>
          </cell>
          <cell r="R32">
            <v>146.10337393977571</v>
          </cell>
          <cell r="S32">
            <v>0</v>
          </cell>
          <cell r="T32">
            <v>7588</v>
          </cell>
          <cell r="U32">
            <v>3521</v>
          </cell>
          <cell r="V32">
            <v>893</v>
          </cell>
          <cell r="AR32">
            <v>-410057262</v>
          </cell>
        </row>
        <row r="33">
          <cell r="A33">
            <v>24</v>
          </cell>
          <cell r="B33" t="str">
            <v>410 - EXCEL ACADEMY Charter School - WALTHAM pupils</v>
          </cell>
          <cell r="C33">
            <v>410057308</v>
          </cell>
          <cell r="D33">
            <v>410</v>
          </cell>
          <cell r="E33">
            <v>57</v>
          </cell>
          <cell r="F33">
            <v>308</v>
          </cell>
          <cell r="G33">
            <v>1</v>
          </cell>
          <cell r="H33">
            <v>1.034</v>
          </cell>
          <cell r="I33">
            <v>1</v>
          </cell>
          <cell r="J33">
            <v>1</v>
          </cell>
          <cell r="K33">
            <v>158.02840177092159</v>
          </cell>
          <cell r="L33">
            <v>1</v>
          </cell>
          <cell r="M33">
            <v>12654</v>
          </cell>
          <cell r="N33">
            <v>7343</v>
          </cell>
          <cell r="O33">
            <v>893</v>
          </cell>
          <cell r="P33">
            <v>1</v>
          </cell>
          <cell r="Q33">
            <v>1</v>
          </cell>
          <cell r="R33">
            <v>158.02832985149331</v>
          </cell>
          <cell r="S33">
            <v>0</v>
          </cell>
          <cell r="T33">
            <v>11704</v>
          </cell>
          <cell r="U33">
            <v>6803</v>
          </cell>
          <cell r="V33">
            <v>893</v>
          </cell>
          <cell r="AR33">
            <v>-410057308</v>
          </cell>
        </row>
        <row r="34">
          <cell r="A34">
            <v>25</v>
          </cell>
          <cell r="B34" t="str">
            <v>412 - ACADEMY OF THE PACIFIC RIM Charter School - BOSTON pupils</v>
          </cell>
          <cell r="C34">
            <v>412035035</v>
          </cell>
          <cell r="D34">
            <v>412</v>
          </cell>
          <cell r="E34">
            <v>35</v>
          </cell>
          <cell r="F34">
            <v>35</v>
          </cell>
          <cell r="G34">
            <v>1</v>
          </cell>
          <cell r="H34">
            <v>1.0780000000000001</v>
          </cell>
          <cell r="I34">
            <v>1</v>
          </cell>
          <cell r="J34">
            <v>1</v>
          </cell>
          <cell r="K34">
            <v>135.10754214263929</v>
          </cell>
          <cell r="L34">
            <v>1</v>
          </cell>
          <cell r="M34">
            <v>11529</v>
          </cell>
          <cell r="N34">
            <v>4048</v>
          </cell>
          <cell r="O34">
            <v>893</v>
          </cell>
          <cell r="P34">
            <v>1</v>
          </cell>
          <cell r="Q34">
            <v>1</v>
          </cell>
          <cell r="R34">
            <v>135.15501759350991</v>
          </cell>
          <cell r="S34">
            <v>0</v>
          </cell>
          <cell r="T34">
            <v>12056</v>
          </cell>
          <cell r="U34">
            <v>4133</v>
          </cell>
          <cell r="V34">
            <v>893</v>
          </cell>
          <cell r="AR34">
            <v>-412035035</v>
          </cell>
        </row>
        <row r="35">
          <cell r="A35">
            <v>26</v>
          </cell>
          <cell r="B35" t="str">
            <v>412 - ACADEMY OF THE PACIFIC RIM Charter School - BROCKTON pupils</v>
          </cell>
          <cell r="C35">
            <v>412035044</v>
          </cell>
          <cell r="D35">
            <v>412</v>
          </cell>
          <cell r="E35">
            <v>35</v>
          </cell>
          <cell r="F35">
            <v>44</v>
          </cell>
          <cell r="G35">
            <v>1</v>
          </cell>
          <cell r="H35">
            <v>1.0780000000000001</v>
          </cell>
          <cell r="I35">
            <v>1</v>
          </cell>
          <cell r="J35">
            <v>1</v>
          </cell>
          <cell r="K35">
            <v>102.3293942230429</v>
          </cell>
          <cell r="L35">
            <v>1</v>
          </cell>
          <cell r="M35">
            <v>8621</v>
          </cell>
          <cell r="N35">
            <v>201</v>
          </cell>
          <cell r="O35">
            <v>893</v>
          </cell>
          <cell r="P35">
            <v>1</v>
          </cell>
          <cell r="Q35">
            <v>1</v>
          </cell>
          <cell r="R35">
            <v>102.2905173036915</v>
          </cell>
          <cell r="S35">
            <v>0</v>
          </cell>
          <cell r="T35">
            <v>8684</v>
          </cell>
          <cell r="U35">
            <v>572</v>
          </cell>
          <cell r="V35">
            <v>893</v>
          </cell>
          <cell r="AR35">
            <v>-412035044</v>
          </cell>
        </row>
        <row r="36">
          <cell r="A36">
            <v>27</v>
          </cell>
          <cell r="B36" t="str">
            <v>412 - ACADEMY OF THE PACIFIC RIM Charter School - BROOKLINE pupils</v>
          </cell>
          <cell r="C36">
            <v>412035046</v>
          </cell>
          <cell r="D36">
            <v>412</v>
          </cell>
          <cell r="E36">
            <v>35</v>
          </cell>
          <cell r="F36">
            <v>46</v>
          </cell>
          <cell r="G36">
            <v>1</v>
          </cell>
          <cell r="H36">
            <v>1.0780000000000001</v>
          </cell>
          <cell r="I36">
            <v>0</v>
          </cell>
          <cell r="J36">
            <v>1</v>
          </cell>
          <cell r="K36">
            <v>175.99520127926917</v>
          </cell>
          <cell r="L36">
            <v>1</v>
          </cell>
          <cell r="M36">
            <v>10054</v>
          </cell>
          <cell r="N36">
            <v>7641</v>
          </cell>
          <cell r="O36">
            <v>893</v>
          </cell>
          <cell r="P36">
            <v>1</v>
          </cell>
          <cell r="Q36">
            <v>1</v>
          </cell>
          <cell r="R36">
            <v>175.99817874626197</v>
          </cell>
          <cell r="S36">
            <v>0</v>
          </cell>
          <cell r="T36">
            <v>10416</v>
          </cell>
          <cell r="U36">
            <v>7544</v>
          </cell>
          <cell r="V36">
            <v>893</v>
          </cell>
          <cell r="AR36">
            <v>-412035046</v>
          </cell>
        </row>
        <row r="37">
          <cell r="A37">
            <v>28</v>
          </cell>
          <cell r="B37" t="str">
            <v>412 - ACADEMY OF THE PACIFIC RIM Charter School - CHELSEA pupils</v>
          </cell>
          <cell r="C37">
            <v>412035057</v>
          </cell>
          <cell r="D37">
            <v>412</v>
          </cell>
          <cell r="E37">
            <v>35</v>
          </cell>
          <cell r="F37">
            <v>57</v>
          </cell>
          <cell r="G37">
            <v>1</v>
          </cell>
          <cell r="H37">
            <v>1.0780000000000001</v>
          </cell>
          <cell r="I37">
            <v>0</v>
          </cell>
          <cell r="J37">
            <v>1</v>
          </cell>
          <cell r="K37">
            <v>105.07232021293885</v>
          </cell>
          <cell r="L37">
            <v>1</v>
          </cell>
          <cell r="M37">
            <v>12260</v>
          </cell>
          <cell r="N37">
            <v>622</v>
          </cell>
          <cell r="O37">
            <v>893</v>
          </cell>
          <cell r="P37">
            <v>1</v>
          </cell>
          <cell r="Q37">
            <v>1</v>
          </cell>
          <cell r="R37">
            <v>105.08946058749589</v>
          </cell>
          <cell r="S37">
            <v>0</v>
          </cell>
          <cell r="T37">
            <v>13989</v>
          </cell>
          <cell r="U37">
            <v>739</v>
          </cell>
          <cell r="V37">
            <v>893</v>
          </cell>
          <cell r="AR37">
            <v>-412035057</v>
          </cell>
        </row>
        <row r="38">
          <cell r="A38">
            <v>29</v>
          </cell>
          <cell r="B38" t="str">
            <v>412 - ACADEMY OF THE PACIFIC RIM Charter School - DEDHAM pupils</v>
          </cell>
          <cell r="C38">
            <v>412035073</v>
          </cell>
          <cell r="D38">
            <v>412</v>
          </cell>
          <cell r="E38">
            <v>35</v>
          </cell>
          <cell r="F38">
            <v>73</v>
          </cell>
          <cell r="G38">
            <v>1</v>
          </cell>
          <cell r="H38">
            <v>1.0780000000000001</v>
          </cell>
          <cell r="I38">
            <v>0</v>
          </cell>
          <cell r="J38">
            <v>1</v>
          </cell>
          <cell r="K38">
            <v>177.8067954174297</v>
          </cell>
          <cell r="L38">
            <v>1</v>
          </cell>
          <cell r="M38">
            <v>10347</v>
          </cell>
          <cell r="N38">
            <v>8051</v>
          </cell>
          <cell r="O38">
            <v>893</v>
          </cell>
          <cell r="P38">
            <v>1</v>
          </cell>
          <cell r="Q38">
            <v>1</v>
          </cell>
          <cell r="R38">
            <v>177.81218003460015</v>
          </cell>
          <cell r="S38">
            <v>0</v>
          </cell>
          <cell r="T38">
            <v>13989</v>
          </cell>
          <cell r="U38">
            <v>10621</v>
          </cell>
          <cell r="V38">
            <v>893</v>
          </cell>
          <cell r="AR38">
            <v>-412035073</v>
          </cell>
        </row>
        <row r="39">
          <cell r="A39">
            <v>30</v>
          </cell>
          <cell r="B39" t="str">
            <v>412 - ACADEMY OF THE PACIFIC RIM Charter School - MALDEN pupils</v>
          </cell>
          <cell r="C39">
            <v>412035165</v>
          </cell>
          <cell r="D39">
            <v>412</v>
          </cell>
          <cell r="E39">
            <v>35</v>
          </cell>
          <cell r="F39">
            <v>165</v>
          </cell>
          <cell r="G39">
            <v>1</v>
          </cell>
          <cell r="H39">
            <v>1.0780000000000001</v>
          </cell>
          <cell r="I39">
            <v>0</v>
          </cell>
          <cell r="J39">
            <v>1</v>
          </cell>
          <cell r="K39">
            <v>105.43461537836718</v>
          </cell>
          <cell r="L39">
            <v>1</v>
          </cell>
          <cell r="M39">
            <v>11598</v>
          </cell>
          <cell r="N39">
            <v>630</v>
          </cell>
          <cell r="O39">
            <v>893</v>
          </cell>
          <cell r="P39">
            <v>1</v>
          </cell>
          <cell r="Q39">
            <v>1</v>
          </cell>
          <cell r="R39">
            <v>105.45274261995819</v>
          </cell>
          <cell r="S39">
            <v>0</v>
          </cell>
          <cell r="T39">
            <v>13989</v>
          </cell>
          <cell r="U39">
            <v>685</v>
          </cell>
          <cell r="V39">
            <v>893</v>
          </cell>
          <cell r="AR39">
            <v>-412035165</v>
          </cell>
        </row>
        <row r="40">
          <cell r="A40">
            <v>31</v>
          </cell>
          <cell r="B40" t="str">
            <v>412 - ACADEMY OF THE PACIFIC RIM Charter School - MILTON pupils</v>
          </cell>
          <cell r="C40">
            <v>412035189</v>
          </cell>
          <cell r="D40">
            <v>412</v>
          </cell>
          <cell r="E40">
            <v>35</v>
          </cell>
          <cell r="F40">
            <v>189</v>
          </cell>
          <cell r="G40">
            <v>1</v>
          </cell>
          <cell r="H40">
            <v>1.0780000000000001</v>
          </cell>
          <cell r="I40">
            <v>1</v>
          </cell>
          <cell r="J40">
            <v>1</v>
          </cell>
          <cell r="K40">
            <v>140.065246949786</v>
          </cell>
          <cell r="L40">
            <v>1</v>
          </cell>
          <cell r="M40">
            <v>9832</v>
          </cell>
          <cell r="N40">
            <v>3939</v>
          </cell>
          <cell r="O40">
            <v>893</v>
          </cell>
          <cell r="P40">
            <v>1</v>
          </cell>
          <cell r="Q40">
            <v>1</v>
          </cell>
          <cell r="R40">
            <v>140.06581935816317</v>
          </cell>
          <cell r="S40">
            <v>0</v>
          </cell>
          <cell r="T40">
            <v>8782</v>
          </cell>
          <cell r="U40">
            <v>3450</v>
          </cell>
          <cell r="V40">
            <v>893</v>
          </cell>
          <cell r="AR40">
            <v>-412035189</v>
          </cell>
        </row>
        <row r="41">
          <cell r="A41">
            <v>32</v>
          </cell>
          <cell r="B41" t="str">
            <v>412 - ACADEMY OF THE PACIFIC RIM Charter School - NATICK pupils</v>
          </cell>
          <cell r="C41">
            <v>412035198</v>
          </cell>
          <cell r="D41">
            <v>412</v>
          </cell>
          <cell r="E41">
            <v>35</v>
          </cell>
          <cell r="F41">
            <v>198</v>
          </cell>
          <cell r="G41">
            <v>1</v>
          </cell>
          <cell r="H41">
            <v>1.0780000000000001</v>
          </cell>
          <cell r="I41">
            <v>0</v>
          </cell>
          <cell r="J41">
            <v>1</v>
          </cell>
          <cell r="K41">
            <v>140.21076675177139</v>
          </cell>
          <cell r="L41">
            <v>1</v>
          </cell>
          <cell r="M41">
            <v>9705</v>
          </cell>
          <cell r="N41">
            <v>3902</v>
          </cell>
          <cell r="O41">
            <v>893</v>
          </cell>
          <cell r="P41">
            <v>1</v>
          </cell>
          <cell r="Q41">
            <v>1</v>
          </cell>
          <cell r="R41">
            <v>140.21108373791162</v>
          </cell>
          <cell r="S41">
            <v>0</v>
          </cell>
          <cell r="T41">
            <v>12130</v>
          </cell>
          <cell r="U41">
            <v>4863</v>
          </cell>
          <cell r="V41">
            <v>893</v>
          </cell>
          <cell r="AR41">
            <v>-412035198</v>
          </cell>
        </row>
        <row r="42">
          <cell r="A42">
            <v>33</v>
          </cell>
          <cell r="B42" t="str">
            <v>412 - ACADEMY OF THE PACIFIC RIM Charter School - NEWTON pupils</v>
          </cell>
          <cell r="C42">
            <v>412035207</v>
          </cell>
          <cell r="D42">
            <v>412</v>
          </cell>
          <cell r="E42">
            <v>35</v>
          </cell>
          <cell r="F42">
            <v>207</v>
          </cell>
          <cell r="G42">
            <v>1</v>
          </cell>
          <cell r="H42">
            <v>1.0780000000000001</v>
          </cell>
          <cell r="I42">
            <v>1</v>
          </cell>
          <cell r="J42">
            <v>1</v>
          </cell>
          <cell r="K42">
            <v>164.65542547009008</v>
          </cell>
          <cell r="L42">
            <v>1</v>
          </cell>
          <cell r="M42">
            <v>14923</v>
          </cell>
          <cell r="N42">
            <v>9649</v>
          </cell>
          <cell r="O42">
            <v>893</v>
          </cell>
          <cell r="P42">
            <v>1</v>
          </cell>
          <cell r="Q42">
            <v>1</v>
          </cell>
          <cell r="R42">
            <v>164.64323654419587</v>
          </cell>
          <cell r="S42">
            <v>0</v>
          </cell>
          <cell r="T42">
            <v>10416</v>
          </cell>
          <cell r="U42">
            <v>6740</v>
          </cell>
          <cell r="V42">
            <v>893</v>
          </cell>
          <cell r="AR42">
            <v>-412035207</v>
          </cell>
        </row>
        <row r="43">
          <cell r="A43">
            <v>34</v>
          </cell>
          <cell r="B43" t="str">
            <v>412 - ACADEMY OF THE PACIFIC RIM Charter School - NORTH ATTLEBOROUGH pupils</v>
          </cell>
          <cell r="C43">
            <v>412035212</v>
          </cell>
          <cell r="D43">
            <v>412</v>
          </cell>
          <cell r="E43">
            <v>35</v>
          </cell>
          <cell r="F43">
            <v>212</v>
          </cell>
          <cell r="G43">
            <v>1</v>
          </cell>
          <cell r="H43">
            <v>1.0780000000000001</v>
          </cell>
          <cell r="I43">
            <v>0</v>
          </cell>
          <cell r="J43">
            <v>1</v>
          </cell>
          <cell r="K43">
            <v>116.54339379564664</v>
          </cell>
          <cell r="L43">
            <v>1</v>
          </cell>
          <cell r="M43">
            <v>9711</v>
          </cell>
          <cell r="N43">
            <v>1607</v>
          </cell>
          <cell r="O43">
            <v>893</v>
          </cell>
          <cell r="P43">
            <v>1</v>
          </cell>
          <cell r="Q43">
            <v>1</v>
          </cell>
          <cell r="R43">
            <v>116.54481313367633</v>
          </cell>
          <cell r="S43">
            <v>0</v>
          </cell>
          <cell r="T43">
            <v>13989</v>
          </cell>
          <cell r="U43">
            <v>2326</v>
          </cell>
          <cell r="V43">
            <v>893</v>
          </cell>
          <cell r="AR43">
            <v>-412035212</v>
          </cell>
        </row>
        <row r="44">
          <cell r="A44">
            <v>35</v>
          </cell>
          <cell r="B44" t="str">
            <v>412 - ACADEMY OF THE PACIFIC RIM Charter School - NORWOOD pupils</v>
          </cell>
          <cell r="C44">
            <v>412035220</v>
          </cell>
          <cell r="D44">
            <v>412</v>
          </cell>
          <cell r="E44">
            <v>35</v>
          </cell>
          <cell r="F44">
            <v>220</v>
          </cell>
          <cell r="G44">
            <v>1</v>
          </cell>
          <cell r="H44">
            <v>1.0780000000000001</v>
          </cell>
          <cell r="I44">
            <v>1</v>
          </cell>
          <cell r="J44">
            <v>1</v>
          </cell>
          <cell r="K44">
            <v>140.66395295506942</v>
          </cell>
          <cell r="L44">
            <v>1</v>
          </cell>
          <cell r="M44">
            <v>11904</v>
          </cell>
          <cell r="N44">
            <v>4841</v>
          </cell>
          <cell r="O44">
            <v>893</v>
          </cell>
          <cell r="P44">
            <v>1</v>
          </cell>
          <cell r="Q44">
            <v>1</v>
          </cell>
          <cell r="R44">
            <v>140.70703507314281</v>
          </cell>
          <cell r="S44">
            <v>0</v>
          </cell>
          <cell r="T44">
            <v>11850</v>
          </cell>
          <cell r="U44">
            <v>3458</v>
          </cell>
          <cell r="V44">
            <v>893</v>
          </cell>
          <cell r="AR44">
            <v>-412035220</v>
          </cell>
        </row>
        <row r="45">
          <cell r="A45">
            <v>36</v>
          </cell>
          <cell r="B45" t="str">
            <v>412 - ACADEMY OF THE PACIFIC RIM Charter School - RANDOLPH pupils</v>
          </cell>
          <cell r="C45">
            <v>412035244</v>
          </cell>
          <cell r="D45">
            <v>412</v>
          </cell>
          <cell r="E45">
            <v>35</v>
          </cell>
          <cell r="F45">
            <v>244</v>
          </cell>
          <cell r="G45">
            <v>1</v>
          </cell>
          <cell r="H45">
            <v>1.0780000000000001</v>
          </cell>
          <cell r="I45">
            <v>1</v>
          </cell>
          <cell r="J45">
            <v>1</v>
          </cell>
          <cell r="K45">
            <v>140.48636900060259</v>
          </cell>
          <cell r="L45">
            <v>1</v>
          </cell>
          <cell r="M45">
            <v>11622</v>
          </cell>
          <cell r="N45">
            <v>4705</v>
          </cell>
          <cell r="O45">
            <v>893</v>
          </cell>
          <cell r="P45">
            <v>1</v>
          </cell>
          <cell r="Q45">
            <v>1</v>
          </cell>
          <cell r="R45">
            <v>140.51894054759615</v>
          </cell>
          <cell r="S45">
            <v>0</v>
          </cell>
          <cell r="T45">
            <v>10875</v>
          </cell>
          <cell r="U45">
            <v>4380</v>
          </cell>
          <cell r="V45">
            <v>893</v>
          </cell>
          <cell r="AR45">
            <v>-412035244</v>
          </cell>
        </row>
        <row r="46">
          <cell r="A46">
            <v>37</v>
          </cell>
          <cell r="B46" t="str">
            <v>412 - ACADEMY OF THE PACIFIC RIM Charter School - STOUGHTON pupils</v>
          </cell>
          <cell r="C46">
            <v>412035285</v>
          </cell>
          <cell r="D46">
            <v>412</v>
          </cell>
          <cell r="E46">
            <v>35</v>
          </cell>
          <cell r="F46">
            <v>285</v>
          </cell>
          <cell r="G46">
            <v>1</v>
          </cell>
          <cell r="H46">
            <v>1.0780000000000001</v>
          </cell>
          <cell r="I46">
            <v>1</v>
          </cell>
          <cell r="J46">
            <v>1</v>
          </cell>
          <cell r="K46">
            <v>130.6265763696903</v>
          </cell>
          <cell r="L46">
            <v>1</v>
          </cell>
          <cell r="M46">
            <v>9625</v>
          </cell>
          <cell r="N46">
            <v>2948</v>
          </cell>
          <cell r="O46">
            <v>893</v>
          </cell>
          <cell r="P46">
            <v>1</v>
          </cell>
          <cell r="Q46">
            <v>1</v>
          </cell>
          <cell r="R46">
            <v>130.62730408470395</v>
          </cell>
          <cell r="S46">
            <v>0</v>
          </cell>
          <cell r="T46">
            <v>8705</v>
          </cell>
          <cell r="U46">
            <v>2666</v>
          </cell>
          <cell r="V46">
            <v>893</v>
          </cell>
          <cell r="AR46">
            <v>-412035285</v>
          </cell>
        </row>
        <row r="47">
          <cell r="A47">
            <v>38</v>
          </cell>
          <cell r="B47" t="str">
            <v>412 - ACADEMY OF THE PACIFIC RIM Charter School - TAUNTON pupils</v>
          </cell>
          <cell r="C47">
            <v>412035293</v>
          </cell>
          <cell r="D47">
            <v>412</v>
          </cell>
          <cell r="E47">
            <v>35</v>
          </cell>
          <cell r="F47">
            <v>293</v>
          </cell>
          <cell r="G47">
            <v>1</v>
          </cell>
          <cell r="H47">
            <v>1.0780000000000001</v>
          </cell>
          <cell r="I47">
            <v>0</v>
          </cell>
          <cell r="J47">
            <v>1</v>
          </cell>
          <cell r="K47">
            <v>108.58704664961718</v>
          </cell>
          <cell r="L47">
            <v>1</v>
          </cell>
          <cell r="M47">
            <v>11386</v>
          </cell>
          <cell r="N47">
            <v>978</v>
          </cell>
          <cell r="O47">
            <v>893</v>
          </cell>
          <cell r="P47">
            <v>1</v>
          </cell>
          <cell r="Q47">
            <v>1</v>
          </cell>
          <cell r="R47">
            <v>108.58755111986986</v>
          </cell>
          <cell r="S47">
            <v>0</v>
          </cell>
          <cell r="T47">
            <v>7852</v>
          </cell>
          <cell r="U47">
            <v>668</v>
          </cell>
          <cell r="V47">
            <v>893</v>
          </cell>
          <cell r="AR47">
            <v>-412035293</v>
          </cell>
        </row>
        <row r="48">
          <cell r="A48">
            <v>39</v>
          </cell>
          <cell r="B48" t="str">
            <v>412 - ACADEMY OF THE PACIFIC RIM Charter School - WATERTOWN pupils</v>
          </cell>
          <cell r="C48">
            <v>412035314</v>
          </cell>
          <cell r="D48">
            <v>412</v>
          </cell>
          <cell r="E48">
            <v>35</v>
          </cell>
          <cell r="F48">
            <v>314</v>
          </cell>
          <cell r="G48">
            <v>1</v>
          </cell>
          <cell r="H48">
            <v>1.0780000000000001</v>
          </cell>
          <cell r="I48">
            <v>1</v>
          </cell>
          <cell r="J48">
            <v>1</v>
          </cell>
          <cell r="K48">
            <v>177.57808041632725</v>
          </cell>
          <cell r="L48">
            <v>1</v>
          </cell>
          <cell r="M48">
            <v>13106</v>
          </cell>
          <cell r="N48">
            <v>10167</v>
          </cell>
          <cell r="O48">
            <v>893</v>
          </cell>
          <cell r="P48">
            <v>1</v>
          </cell>
          <cell r="Q48">
            <v>1</v>
          </cell>
          <cell r="R48">
            <v>177.58259564059279</v>
          </cell>
          <cell r="S48">
            <v>0</v>
          </cell>
          <cell r="T48">
            <v>9711</v>
          </cell>
          <cell r="U48">
            <v>7274</v>
          </cell>
          <cell r="V48">
            <v>893</v>
          </cell>
          <cell r="AR48">
            <v>-412035314</v>
          </cell>
        </row>
        <row r="49">
          <cell r="A49">
            <v>40</v>
          </cell>
          <cell r="B49" t="str">
            <v>412 - ACADEMY OF THE PACIFIC RIM Charter School - WESTWOOD pupils</v>
          </cell>
          <cell r="C49">
            <v>412035335</v>
          </cell>
          <cell r="D49">
            <v>412</v>
          </cell>
          <cell r="E49">
            <v>35</v>
          </cell>
          <cell r="F49">
            <v>335</v>
          </cell>
          <cell r="G49">
            <v>1</v>
          </cell>
          <cell r="H49">
            <v>1.0780000000000001</v>
          </cell>
          <cell r="I49">
            <v>0</v>
          </cell>
          <cell r="J49">
            <v>1</v>
          </cell>
          <cell r="K49">
            <v>168.44781172536972</v>
          </cell>
          <cell r="L49">
            <v>1</v>
          </cell>
          <cell r="M49">
            <v>9755</v>
          </cell>
          <cell r="N49">
            <v>6677</v>
          </cell>
          <cell r="O49">
            <v>893</v>
          </cell>
          <cell r="P49">
            <v>1</v>
          </cell>
          <cell r="Q49">
            <v>1</v>
          </cell>
          <cell r="R49">
            <v>168.44891696842467</v>
          </cell>
          <cell r="S49">
            <v>0</v>
          </cell>
          <cell r="T49">
            <v>9711</v>
          </cell>
          <cell r="U49">
            <v>6644</v>
          </cell>
          <cell r="V49">
            <v>893</v>
          </cell>
          <cell r="AR49">
            <v>-412035335</v>
          </cell>
        </row>
        <row r="50">
          <cell r="A50">
            <v>41</v>
          </cell>
          <cell r="B50" t="str">
            <v>412 - ACADEMY OF THE PACIFIC RIM Charter School - WEYMOUTH pupils</v>
          </cell>
          <cell r="C50">
            <v>412035336</v>
          </cell>
          <cell r="D50">
            <v>412</v>
          </cell>
          <cell r="E50">
            <v>35</v>
          </cell>
          <cell r="F50">
            <v>336</v>
          </cell>
          <cell r="G50">
            <v>1</v>
          </cell>
          <cell r="H50">
            <v>1.0780000000000001</v>
          </cell>
          <cell r="I50">
            <v>0</v>
          </cell>
          <cell r="J50">
            <v>1</v>
          </cell>
          <cell r="K50">
            <v>118.81860089169345</v>
          </cell>
          <cell r="L50">
            <v>1</v>
          </cell>
          <cell r="M50">
            <v>11045</v>
          </cell>
          <cell r="N50">
            <v>2079</v>
          </cell>
          <cell r="O50">
            <v>893</v>
          </cell>
          <cell r="P50">
            <v>1</v>
          </cell>
          <cell r="Q50">
            <v>1</v>
          </cell>
          <cell r="R50">
            <v>118.87849226918041</v>
          </cell>
          <cell r="S50">
            <v>0</v>
          </cell>
          <cell r="T50">
            <v>9711</v>
          </cell>
          <cell r="U50">
            <v>1295</v>
          </cell>
          <cell r="V50">
            <v>893</v>
          </cell>
          <cell r="AR50">
            <v>-412035336</v>
          </cell>
        </row>
        <row r="51">
          <cell r="A51">
            <v>42</v>
          </cell>
          <cell r="B51" t="str">
            <v>412 - ACADEMY OF THE PACIFIC RIM Charter School - BRIDGEWATER RAYNHAM pupils</v>
          </cell>
          <cell r="C51">
            <v>412035625</v>
          </cell>
          <cell r="D51">
            <v>412</v>
          </cell>
          <cell r="E51">
            <v>35</v>
          </cell>
          <cell r="F51">
            <v>625</v>
          </cell>
          <cell r="G51">
            <v>1</v>
          </cell>
          <cell r="H51">
            <v>1.0780000000000001</v>
          </cell>
          <cell r="I51">
            <v>0</v>
          </cell>
          <cell r="J51">
            <v>1</v>
          </cell>
          <cell r="K51">
            <v>118.87804356814964</v>
          </cell>
          <cell r="L51">
            <v>1</v>
          </cell>
          <cell r="M51">
            <v>9709</v>
          </cell>
          <cell r="N51">
            <v>1833</v>
          </cell>
          <cell r="O51">
            <v>893</v>
          </cell>
          <cell r="P51">
            <v>1</v>
          </cell>
          <cell r="Q51">
            <v>1</v>
          </cell>
          <cell r="R51">
            <v>118.87770031275855</v>
          </cell>
          <cell r="S51">
            <v>0</v>
          </cell>
          <cell r="T51">
            <v>9711</v>
          </cell>
          <cell r="U51">
            <v>1848</v>
          </cell>
          <cell r="V51">
            <v>893</v>
          </cell>
          <cell r="AR51">
            <v>-412035625</v>
          </cell>
        </row>
        <row r="52">
          <cell r="A52">
            <v>43</v>
          </cell>
          <cell r="B52" t="str">
            <v>413 - FOUR RIVERS Charter School - ERVING pupils</v>
          </cell>
          <cell r="C52">
            <v>413114091</v>
          </cell>
          <cell r="D52">
            <v>413</v>
          </cell>
          <cell r="E52">
            <v>114</v>
          </cell>
          <cell r="F52">
            <v>91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225.77623509699768</v>
          </cell>
          <cell r="L52">
            <v>1</v>
          </cell>
          <cell r="M52">
            <v>11346</v>
          </cell>
          <cell r="N52">
            <v>14271</v>
          </cell>
          <cell r="O52">
            <v>893</v>
          </cell>
          <cell r="P52">
            <v>1</v>
          </cell>
          <cell r="Q52">
            <v>1</v>
          </cell>
          <cell r="R52">
            <v>225.947858916765</v>
          </cell>
          <cell r="S52">
            <v>0</v>
          </cell>
          <cell r="T52">
            <v>11120</v>
          </cell>
          <cell r="U52">
            <v>13348</v>
          </cell>
          <cell r="V52">
            <v>893</v>
          </cell>
          <cell r="AR52">
            <v>-413114091</v>
          </cell>
        </row>
        <row r="53">
          <cell r="A53">
            <v>44</v>
          </cell>
          <cell r="B53" t="str">
            <v>413 - FOUR RIVERS Charter School - GREENFIELD pupils</v>
          </cell>
          <cell r="C53">
            <v>413114114</v>
          </cell>
          <cell r="D53">
            <v>413</v>
          </cell>
          <cell r="E53">
            <v>114</v>
          </cell>
          <cell r="F53">
            <v>114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127.49971657153742</v>
          </cell>
          <cell r="L53">
            <v>1</v>
          </cell>
          <cell r="M53">
            <v>10523</v>
          </cell>
          <cell r="N53">
            <v>2894</v>
          </cell>
          <cell r="O53">
            <v>893</v>
          </cell>
          <cell r="P53">
            <v>1</v>
          </cell>
          <cell r="Q53">
            <v>1</v>
          </cell>
          <cell r="R53">
            <v>127.50484930608748</v>
          </cell>
          <cell r="S53">
            <v>0</v>
          </cell>
          <cell r="T53">
            <v>11108</v>
          </cell>
          <cell r="U53">
            <v>3025</v>
          </cell>
          <cell r="V53">
            <v>893</v>
          </cell>
          <cell r="AR53">
            <v>-413114114</v>
          </cell>
        </row>
        <row r="54">
          <cell r="A54">
            <v>45</v>
          </cell>
          <cell r="B54" t="str">
            <v>413 - FOUR RIVERS Charter School - HADLEY pupils</v>
          </cell>
          <cell r="C54">
            <v>413114117</v>
          </cell>
          <cell r="D54">
            <v>413</v>
          </cell>
          <cell r="E54">
            <v>114</v>
          </cell>
          <cell r="F54">
            <v>117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146.67861117900713</v>
          </cell>
          <cell r="L54">
            <v>1</v>
          </cell>
          <cell r="M54">
            <v>13975</v>
          </cell>
          <cell r="N54">
            <v>6523</v>
          </cell>
          <cell r="O54">
            <v>893</v>
          </cell>
          <cell r="P54">
            <v>1</v>
          </cell>
          <cell r="Q54">
            <v>1</v>
          </cell>
          <cell r="R54">
            <v>146.73290418429687</v>
          </cell>
          <cell r="S54">
            <v>0</v>
          </cell>
          <cell r="T54">
            <v>13116</v>
          </cell>
          <cell r="U54">
            <v>5891</v>
          </cell>
          <cell r="V54">
            <v>893</v>
          </cell>
          <cell r="AR54">
            <v>-413114117</v>
          </cell>
        </row>
        <row r="55">
          <cell r="A55">
            <v>46</v>
          </cell>
          <cell r="B55" t="str">
            <v>413 - FOUR RIVERS Charter School - NORTHAMPTON pupils</v>
          </cell>
          <cell r="C55">
            <v>413114210</v>
          </cell>
          <cell r="D55">
            <v>413</v>
          </cell>
          <cell r="E55">
            <v>114</v>
          </cell>
          <cell r="F55">
            <v>210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133.96709628942261</v>
          </cell>
          <cell r="L55">
            <v>1</v>
          </cell>
          <cell r="M55">
            <v>9794</v>
          </cell>
          <cell r="N55">
            <v>3327</v>
          </cell>
          <cell r="O55">
            <v>893</v>
          </cell>
          <cell r="P55">
            <v>1</v>
          </cell>
          <cell r="Q55">
            <v>1</v>
          </cell>
          <cell r="R55">
            <v>133.85024818950822</v>
          </cell>
          <cell r="S55">
            <v>0</v>
          </cell>
          <cell r="T55">
            <v>8544</v>
          </cell>
          <cell r="U55">
            <v>2959</v>
          </cell>
          <cell r="V55">
            <v>893</v>
          </cell>
          <cell r="AR55">
            <v>-413114210</v>
          </cell>
        </row>
        <row r="56">
          <cell r="A56">
            <v>47</v>
          </cell>
          <cell r="B56" t="str">
            <v>413 - FOUR RIVERS Charter School - ROWE pupils</v>
          </cell>
          <cell r="C56">
            <v>413114253</v>
          </cell>
          <cell r="D56">
            <v>413</v>
          </cell>
          <cell r="E56">
            <v>114</v>
          </cell>
          <cell r="F56">
            <v>253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295.24173736105649</v>
          </cell>
          <cell r="L56">
            <v>1</v>
          </cell>
          <cell r="M56">
            <v>10028</v>
          </cell>
          <cell r="N56">
            <v>19579</v>
          </cell>
          <cell r="O56">
            <v>893</v>
          </cell>
          <cell r="P56">
            <v>1</v>
          </cell>
          <cell r="Q56">
            <v>1</v>
          </cell>
          <cell r="R56">
            <v>295.33772187729085</v>
          </cell>
          <cell r="S56">
            <v>0</v>
          </cell>
          <cell r="T56">
            <v>9124</v>
          </cell>
          <cell r="U56">
            <v>17660</v>
          </cell>
          <cell r="V56">
            <v>893</v>
          </cell>
          <cell r="AR56">
            <v>-413114253</v>
          </cell>
        </row>
        <row r="57">
          <cell r="A57">
            <v>48</v>
          </cell>
          <cell r="B57" t="str">
            <v>413 - FOUR RIVERS Charter School - FRONTIER pupils</v>
          </cell>
          <cell r="C57">
            <v>413114670</v>
          </cell>
          <cell r="D57">
            <v>413</v>
          </cell>
          <cell r="E57">
            <v>114</v>
          </cell>
          <cell r="F57">
            <v>670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190.19741549761088</v>
          </cell>
          <cell r="L57">
            <v>1</v>
          </cell>
          <cell r="M57">
            <v>9217</v>
          </cell>
          <cell r="N57">
            <v>8313</v>
          </cell>
          <cell r="O57">
            <v>893</v>
          </cell>
          <cell r="P57">
            <v>1</v>
          </cell>
          <cell r="Q57">
            <v>1</v>
          </cell>
          <cell r="R57">
            <v>190.40428317288044</v>
          </cell>
          <cell r="S57">
            <v>0</v>
          </cell>
          <cell r="T57">
            <v>9399</v>
          </cell>
          <cell r="U57">
            <v>8240</v>
          </cell>
          <cell r="V57">
            <v>893</v>
          </cell>
          <cell r="AR57">
            <v>-413114670</v>
          </cell>
        </row>
        <row r="58">
          <cell r="A58">
            <v>49</v>
          </cell>
          <cell r="B58" t="str">
            <v>413 - FOUR RIVERS Charter School - GILL MONTAGUE pupils</v>
          </cell>
          <cell r="C58">
            <v>413114674</v>
          </cell>
          <cell r="D58">
            <v>413</v>
          </cell>
          <cell r="E58">
            <v>114</v>
          </cell>
          <cell r="F58">
            <v>674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144.47241306463431</v>
          </cell>
          <cell r="L58">
            <v>1</v>
          </cell>
          <cell r="M58">
            <v>10949</v>
          </cell>
          <cell r="N58">
            <v>4869</v>
          </cell>
          <cell r="O58">
            <v>893</v>
          </cell>
          <cell r="P58">
            <v>1</v>
          </cell>
          <cell r="Q58">
            <v>1</v>
          </cell>
          <cell r="R58">
            <v>144.46458485157859</v>
          </cell>
          <cell r="S58">
            <v>0</v>
          </cell>
          <cell r="T58">
            <v>11298</v>
          </cell>
          <cell r="U58">
            <v>5041</v>
          </cell>
          <cell r="V58">
            <v>893</v>
          </cell>
          <cell r="AR58">
            <v>-413114674</v>
          </cell>
        </row>
        <row r="59">
          <cell r="A59">
            <v>50</v>
          </cell>
          <cell r="B59" t="str">
            <v>413 - FOUR RIVERS Charter School - HAMPSHIRE pupils</v>
          </cell>
          <cell r="C59">
            <v>413114683</v>
          </cell>
          <cell r="D59">
            <v>413</v>
          </cell>
          <cell r="E59">
            <v>114</v>
          </cell>
          <cell r="F59">
            <v>683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169.79453463077016</v>
          </cell>
          <cell r="L59">
            <v>1</v>
          </cell>
          <cell r="M59">
            <v>9794</v>
          </cell>
          <cell r="N59">
            <v>6836</v>
          </cell>
          <cell r="O59">
            <v>893</v>
          </cell>
          <cell r="P59">
            <v>1</v>
          </cell>
          <cell r="Q59">
            <v>1</v>
          </cell>
          <cell r="R59">
            <v>169.81079879880855</v>
          </cell>
          <cell r="S59">
            <v>0</v>
          </cell>
          <cell r="T59">
            <v>8689</v>
          </cell>
          <cell r="U59">
            <v>6015</v>
          </cell>
          <cell r="V59">
            <v>893</v>
          </cell>
          <cell r="AR59">
            <v>-413114683</v>
          </cell>
        </row>
        <row r="60">
          <cell r="A60">
            <v>51</v>
          </cell>
          <cell r="B60" t="str">
            <v>413 - FOUR RIVERS Charter School - MOHAWK TRAIL pupils</v>
          </cell>
          <cell r="C60">
            <v>413114717</v>
          </cell>
          <cell r="D60">
            <v>413</v>
          </cell>
          <cell r="E60">
            <v>114</v>
          </cell>
          <cell r="F60">
            <v>717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147.58352022010524</v>
          </cell>
          <cell r="L60">
            <v>1</v>
          </cell>
          <cell r="M60">
            <v>10438</v>
          </cell>
          <cell r="N60">
            <v>4967</v>
          </cell>
          <cell r="O60">
            <v>893</v>
          </cell>
          <cell r="P60">
            <v>1</v>
          </cell>
          <cell r="Q60">
            <v>1</v>
          </cell>
          <cell r="R60">
            <v>147.59753946563984</v>
          </cell>
          <cell r="S60">
            <v>0</v>
          </cell>
          <cell r="T60">
            <v>11464</v>
          </cell>
          <cell r="U60">
            <v>5423</v>
          </cell>
          <cell r="V60">
            <v>893</v>
          </cell>
          <cell r="AR60">
            <v>-413114717</v>
          </cell>
        </row>
        <row r="61">
          <cell r="A61">
            <v>52</v>
          </cell>
          <cell r="B61" t="str">
            <v>413 - FOUR RIVERS Charter School - NARRAGANSETT pupils</v>
          </cell>
          <cell r="C61">
            <v>413114720</v>
          </cell>
          <cell r="D61">
            <v>413</v>
          </cell>
          <cell r="E61">
            <v>114</v>
          </cell>
          <cell r="F61">
            <v>720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121.57545797430149</v>
          </cell>
          <cell r="L61">
            <v>1</v>
          </cell>
          <cell r="M61">
            <v>9794</v>
          </cell>
          <cell r="N61">
            <v>2113</v>
          </cell>
          <cell r="O61">
            <v>893</v>
          </cell>
          <cell r="P61">
            <v>1</v>
          </cell>
          <cell r="Q61">
            <v>1</v>
          </cell>
          <cell r="R61">
            <v>121.56865433856687</v>
          </cell>
          <cell r="S61">
            <v>0</v>
          </cell>
          <cell r="T61">
            <v>9124</v>
          </cell>
          <cell r="U61">
            <v>2037</v>
          </cell>
          <cell r="V61">
            <v>893</v>
          </cell>
          <cell r="AR61">
            <v>-413114720</v>
          </cell>
        </row>
        <row r="62">
          <cell r="A62">
            <v>53</v>
          </cell>
          <cell r="B62" t="str">
            <v>413 - FOUR RIVERS Charter School - PIONEER pupils</v>
          </cell>
          <cell r="C62">
            <v>413114750</v>
          </cell>
          <cell r="D62">
            <v>413</v>
          </cell>
          <cell r="E62">
            <v>114</v>
          </cell>
          <cell r="F62">
            <v>750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172.72968954073934</v>
          </cell>
          <cell r="L62">
            <v>1</v>
          </cell>
          <cell r="M62">
            <v>10973</v>
          </cell>
          <cell r="N62">
            <v>7981</v>
          </cell>
          <cell r="O62">
            <v>893</v>
          </cell>
          <cell r="P62">
            <v>1</v>
          </cell>
          <cell r="Q62">
            <v>1</v>
          </cell>
          <cell r="R62">
            <v>172.73459178553051</v>
          </cell>
          <cell r="S62">
            <v>0</v>
          </cell>
          <cell r="T62">
            <v>10966</v>
          </cell>
          <cell r="U62">
            <v>7956</v>
          </cell>
          <cell r="V62">
            <v>893</v>
          </cell>
          <cell r="AR62">
            <v>-413114750</v>
          </cell>
        </row>
        <row r="63">
          <cell r="A63">
            <v>54</v>
          </cell>
          <cell r="B63" t="str">
            <v>413 - FOUR RIVERS Charter School - RALPH C MAHAR pupils</v>
          </cell>
          <cell r="C63">
            <v>413114755</v>
          </cell>
          <cell r="D63">
            <v>413</v>
          </cell>
          <cell r="E63">
            <v>114</v>
          </cell>
          <cell r="F63">
            <v>755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143.149161653915</v>
          </cell>
          <cell r="L63">
            <v>1</v>
          </cell>
          <cell r="M63">
            <v>10344</v>
          </cell>
          <cell r="N63">
            <v>4463</v>
          </cell>
          <cell r="O63">
            <v>893</v>
          </cell>
          <cell r="P63">
            <v>1</v>
          </cell>
          <cell r="Q63">
            <v>1</v>
          </cell>
          <cell r="R63">
            <v>143.15551659593496</v>
          </cell>
          <cell r="S63">
            <v>0</v>
          </cell>
          <cell r="T63">
            <v>10569</v>
          </cell>
          <cell r="U63">
            <v>4498</v>
          </cell>
          <cell r="V63">
            <v>893</v>
          </cell>
          <cell r="AR63">
            <v>-413114755</v>
          </cell>
        </row>
        <row r="64">
          <cell r="A64">
            <v>55</v>
          </cell>
          <cell r="B64" t="str">
            <v>414 - BERKSHIRE ARTS AND TECHNOLOGY Charter School - CLARKSBURG pupils</v>
          </cell>
          <cell r="C64">
            <v>414603063</v>
          </cell>
          <cell r="D64">
            <v>414</v>
          </cell>
          <cell r="E64">
            <v>603</v>
          </cell>
          <cell r="F64">
            <v>63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140.31703956577607</v>
          </cell>
          <cell r="L64">
            <v>1</v>
          </cell>
          <cell r="M64">
            <v>8944</v>
          </cell>
          <cell r="N64">
            <v>3606</v>
          </cell>
          <cell r="O64">
            <v>893</v>
          </cell>
          <cell r="P64">
            <v>1</v>
          </cell>
          <cell r="Q64">
            <v>1</v>
          </cell>
          <cell r="R64">
            <v>140.33015280721278</v>
          </cell>
          <cell r="S64">
            <v>0</v>
          </cell>
          <cell r="T64">
            <v>7819</v>
          </cell>
          <cell r="U64">
            <v>2970</v>
          </cell>
          <cell r="V64">
            <v>893</v>
          </cell>
          <cell r="AR64">
            <v>-414603063</v>
          </cell>
        </row>
        <row r="65">
          <cell r="A65">
            <v>56</v>
          </cell>
          <cell r="B65" t="str">
            <v>414 - BERKSHIRE ARTS AND TECHNOLOGY Charter School - NORTH ADAMS pupils</v>
          </cell>
          <cell r="C65">
            <v>414603209</v>
          </cell>
          <cell r="D65">
            <v>414</v>
          </cell>
          <cell r="E65">
            <v>603</v>
          </cell>
          <cell r="F65">
            <v>209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119.26376500250662</v>
          </cell>
          <cell r="L65">
            <v>1</v>
          </cell>
          <cell r="M65">
            <v>11069</v>
          </cell>
          <cell r="N65">
            <v>2132</v>
          </cell>
          <cell r="O65">
            <v>893</v>
          </cell>
          <cell r="P65">
            <v>1</v>
          </cell>
          <cell r="Q65">
            <v>1</v>
          </cell>
          <cell r="R65">
            <v>119.27801877824361</v>
          </cell>
          <cell r="S65">
            <v>0</v>
          </cell>
          <cell r="T65">
            <v>11313</v>
          </cell>
          <cell r="U65">
            <v>2068</v>
          </cell>
          <cell r="V65">
            <v>893</v>
          </cell>
          <cell r="AR65">
            <v>-414603209</v>
          </cell>
        </row>
        <row r="66">
          <cell r="A66">
            <v>57</v>
          </cell>
          <cell r="B66" t="str">
            <v>414 - BERKSHIRE ARTS AND TECHNOLOGY Charter School - PITTSFIELD pupils</v>
          </cell>
          <cell r="C66">
            <v>414603236</v>
          </cell>
          <cell r="D66">
            <v>414</v>
          </cell>
          <cell r="E66">
            <v>603</v>
          </cell>
          <cell r="F66">
            <v>236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121.67498593547992</v>
          </cell>
          <cell r="L66">
            <v>1</v>
          </cell>
          <cell r="M66">
            <v>10670</v>
          </cell>
          <cell r="N66">
            <v>2313</v>
          </cell>
          <cell r="O66">
            <v>893</v>
          </cell>
          <cell r="P66">
            <v>1</v>
          </cell>
          <cell r="Q66">
            <v>1</v>
          </cell>
          <cell r="R66">
            <v>121.67789978382879</v>
          </cell>
          <cell r="S66">
            <v>0</v>
          </cell>
          <cell r="T66">
            <v>11280</v>
          </cell>
          <cell r="U66">
            <v>2438</v>
          </cell>
          <cell r="V66">
            <v>893</v>
          </cell>
          <cell r="AR66">
            <v>-414603236</v>
          </cell>
        </row>
        <row r="67">
          <cell r="A67">
            <v>58</v>
          </cell>
          <cell r="B67" t="str">
            <v>414 - BERKSHIRE ARTS AND TECHNOLOGY Charter School - RICHMOND pupils</v>
          </cell>
          <cell r="C67">
            <v>414603249</v>
          </cell>
          <cell r="D67">
            <v>414</v>
          </cell>
          <cell r="E67">
            <v>603</v>
          </cell>
          <cell r="F67">
            <v>249</v>
          </cell>
          <cell r="G67">
            <v>1</v>
          </cell>
          <cell r="H67">
            <v>1</v>
          </cell>
          <cell r="I67">
            <v>0</v>
          </cell>
          <cell r="J67">
            <v>1</v>
          </cell>
          <cell r="K67">
            <v>277.74398434611595</v>
          </cell>
          <cell r="L67">
            <v>0</v>
          </cell>
          <cell r="M67">
            <v>10314</v>
          </cell>
          <cell r="N67">
            <v>18333</v>
          </cell>
          <cell r="O67">
            <v>893</v>
          </cell>
          <cell r="P67">
            <v>1</v>
          </cell>
          <cell r="Q67">
            <v>1</v>
          </cell>
          <cell r="R67">
            <v>277.74398434611595</v>
          </cell>
          <cell r="S67">
            <v>0</v>
          </cell>
          <cell r="T67">
            <v>11376</v>
          </cell>
          <cell r="U67">
            <v>20220</v>
          </cell>
          <cell r="V67">
            <v>893</v>
          </cell>
          <cell r="AR67">
            <v>-414603249</v>
          </cell>
        </row>
        <row r="68">
          <cell r="A68">
            <v>59</v>
          </cell>
          <cell r="B68" t="str">
            <v>414 - BERKSHIRE ARTS AND TECHNOLOGY Charter School - SAVOY pupils</v>
          </cell>
          <cell r="C68">
            <v>414603263</v>
          </cell>
          <cell r="D68">
            <v>414</v>
          </cell>
          <cell r="E68">
            <v>603</v>
          </cell>
          <cell r="F68">
            <v>263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149.56155975400398</v>
          </cell>
          <cell r="L68">
            <v>1</v>
          </cell>
          <cell r="M68">
            <v>9570</v>
          </cell>
          <cell r="N68">
            <v>4743</v>
          </cell>
          <cell r="O68">
            <v>893</v>
          </cell>
          <cell r="P68">
            <v>1</v>
          </cell>
          <cell r="Q68">
            <v>1</v>
          </cell>
          <cell r="R68">
            <v>149.71899423617762</v>
          </cell>
          <cell r="S68">
            <v>0</v>
          </cell>
          <cell r="T68">
            <v>9177</v>
          </cell>
          <cell r="U68">
            <v>4373</v>
          </cell>
          <cell r="V68">
            <v>893</v>
          </cell>
          <cell r="AR68">
            <v>-414603263</v>
          </cell>
        </row>
        <row r="69">
          <cell r="A69">
            <v>60</v>
          </cell>
          <cell r="B69" t="str">
            <v>414 - BERKSHIRE ARTS AND TECHNOLOGY Charter School - WILLIAMSTOWN pupils</v>
          </cell>
          <cell r="C69">
            <v>414603341</v>
          </cell>
          <cell r="D69">
            <v>414</v>
          </cell>
          <cell r="E69">
            <v>603</v>
          </cell>
          <cell r="F69">
            <v>341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154.56153192697178</v>
          </cell>
          <cell r="L69">
            <v>0</v>
          </cell>
          <cell r="M69">
            <v>8094</v>
          </cell>
          <cell r="N69">
            <v>4416</v>
          </cell>
          <cell r="O69">
            <v>893</v>
          </cell>
          <cell r="P69">
            <v>0</v>
          </cell>
          <cell r="Q69">
            <v>0</v>
          </cell>
          <cell r="R69">
            <v>154.56153192697178</v>
          </cell>
          <cell r="S69">
            <v>0</v>
          </cell>
          <cell r="AR69">
            <v>-414603341</v>
          </cell>
        </row>
        <row r="70">
          <cell r="A70">
            <v>61</v>
          </cell>
          <cell r="B70" t="str">
            <v>414 - BERKSHIRE ARTS AND TECHNOLOGY Charter School - ADAMS CHESHIRE pupils</v>
          </cell>
          <cell r="C70">
            <v>414603603</v>
          </cell>
          <cell r="D70">
            <v>414</v>
          </cell>
          <cell r="E70">
            <v>603</v>
          </cell>
          <cell r="F70">
            <v>603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116.11787262452904</v>
          </cell>
          <cell r="L70">
            <v>1</v>
          </cell>
          <cell r="M70">
            <v>10774</v>
          </cell>
          <cell r="N70">
            <v>1737</v>
          </cell>
          <cell r="O70">
            <v>893</v>
          </cell>
          <cell r="P70">
            <v>1</v>
          </cell>
          <cell r="Q70">
            <v>1</v>
          </cell>
          <cell r="R70">
            <v>116.202393622804</v>
          </cell>
          <cell r="S70">
            <v>0</v>
          </cell>
          <cell r="T70">
            <v>10631</v>
          </cell>
          <cell r="U70">
            <v>1558</v>
          </cell>
          <cell r="V70">
            <v>893</v>
          </cell>
          <cell r="AR70">
            <v>-414603603</v>
          </cell>
        </row>
        <row r="71">
          <cell r="A71">
            <v>62</v>
          </cell>
          <cell r="B71" t="str">
            <v>414 - BERKSHIRE ARTS AND TECHNOLOGY Charter School - CENTRAL BERKSHIRE pupils</v>
          </cell>
          <cell r="C71">
            <v>414603635</v>
          </cell>
          <cell r="D71">
            <v>414</v>
          </cell>
          <cell r="E71">
            <v>603</v>
          </cell>
          <cell r="F71">
            <v>635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151.53075929800818</v>
          </cell>
          <cell r="L71">
            <v>1</v>
          </cell>
          <cell r="M71">
            <v>10056</v>
          </cell>
          <cell r="N71">
            <v>5182</v>
          </cell>
          <cell r="O71">
            <v>893</v>
          </cell>
          <cell r="P71">
            <v>1</v>
          </cell>
          <cell r="Q71">
            <v>1</v>
          </cell>
          <cell r="R71">
            <v>151.53471919334612</v>
          </cell>
          <cell r="S71">
            <v>0</v>
          </cell>
          <cell r="T71">
            <v>10710</v>
          </cell>
          <cell r="U71">
            <v>5485</v>
          </cell>
          <cell r="V71">
            <v>893</v>
          </cell>
          <cell r="AR71">
            <v>-414603635</v>
          </cell>
        </row>
        <row r="72">
          <cell r="A72">
            <v>63</v>
          </cell>
          <cell r="B72" t="str">
            <v>414 - BERKSHIRE ARTS AND TECHNOLOGY Charter School - MOUNT GREYLOCK pupils</v>
          </cell>
          <cell r="C72">
            <v>414603715</v>
          </cell>
          <cell r="D72">
            <v>414</v>
          </cell>
          <cell r="E72">
            <v>603</v>
          </cell>
          <cell r="F72">
            <v>715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180.1909769083459</v>
          </cell>
          <cell r="L72">
            <v>1</v>
          </cell>
          <cell r="M72">
            <v>10188</v>
          </cell>
          <cell r="N72">
            <v>8170</v>
          </cell>
          <cell r="O72">
            <v>893</v>
          </cell>
          <cell r="P72">
            <v>1</v>
          </cell>
          <cell r="Q72">
            <v>1</v>
          </cell>
          <cell r="R72">
            <v>180.11569628688738</v>
          </cell>
          <cell r="S72">
            <v>0</v>
          </cell>
          <cell r="T72">
            <v>10577</v>
          </cell>
          <cell r="U72">
            <v>8722</v>
          </cell>
          <cell r="V72">
            <v>893</v>
          </cell>
          <cell r="AR72">
            <v>-414603715</v>
          </cell>
        </row>
        <row r="73">
          <cell r="A73">
            <v>64</v>
          </cell>
          <cell r="B73" t="str">
            <v>416 - BOSTON PREPARATORY Charter School - BOSTON pupils</v>
          </cell>
          <cell r="C73">
            <v>416035035</v>
          </cell>
          <cell r="D73">
            <v>416</v>
          </cell>
          <cell r="E73">
            <v>35</v>
          </cell>
          <cell r="F73">
            <v>35</v>
          </cell>
          <cell r="G73">
            <v>1</v>
          </cell>
          <cell r="H73">
            <v>1.0780000000000001</v>
          </cell>
          <cell r="I73">
            <v>1</v>
          </cell>
          <cell r="J73">
            <v>1</v>
          </cell>
          <cell r="K73">
            <v>135.10754214263929</v>
          </cell>
          <cell r="L73">
            <v>1</v>
          </cell>
          <cell r="M73">
            <v>12065</v>
          </cell>
          <cell r="N73">
            <v>4236</v>
          </cell>
          <cell r="O73">
            <v>893</v>
          </cell>
          <cell r="P73">
            <v>1</v>
          </cell>
          <cell r="Q73">
            <v>1</v>
          </cell>
          <cell r="R73">
            <v>135.15501759350991</v>
          </cell>
          <cell r="S73">
            <v>0</v>
          </cell>
          <cell r="T73">
            <v>12599</v>
          </cell>
          <cell r="U73">
            <v>4319</v>
          </cell>
          <cell r="V73">
            <v>893</v>
          </cell>
          <cell r="AR73">
            <v>-416035035</v>
          </cell>
        </row>
        <row r="74">
          <cell r="A74">
            <v>65</v>
          </cell>
          <cell r="B74" t="str">
            <v>416 - BOSTON PREPARATORY Charter School - BROCKTON pupils</v>
          </cell>
          <cell r="C74">
            <v>416035044</v>
          </cell>
          <cell r="D74">
            <v>416</v>
          </cell>
          <cell r="E74">
            <v>35</v>
          </cell>
          <cell r="F74">
            <v>44</v>
          </cell>
          <cell r="G74">
            <v>1</v>
          </cell>
          <cell r="H74">
            <v>1.0780000000000001</v>
          </cell>
          <cell r="I74">
            <v>0</v>
          </cell>
          <cell r="J74">
            <v>1</v>
          </cell>
          <cell r="K74">
            <v>102.3293942230429</v>
          </cell>
          <cell r="L74">
            <v>1</v>
          </cell>
          <cell r="M74">
            <v>11776</v>
          </cell>
          <cell r="N74">
            <v>274</v>
          </cell>
          <cell r="O74">
            <v>893</v>
          </cell>
          <cell r="P74">
            <v>1</v>
          </cell>
          <cell r="Q74">
            <v>1</v>
          </cell>
          <cell r="R74">
            <v>102.2905173036915</v>
          </cell>
          <cell r="S74">
            <v>0</v>
          </cell>
          <cell r="T74">
            <v>10920</v>
          </cell>
          <cell r="U74">
            <v>719</v>
          </cell>
          <cell r="V74">
            <v>893</v>
          </cell>
          <cell r="AR74">
            <v>-416035044</v>
          </cell>
        </row>
        <row r="75">
          <cell r="A75">
            <v>66</v>
          </cell>
          <cell r="B75" t="str">
            <v>416 - BOSTON PREPARATORY Charter School - DEDHAM pupils</v>
          </cell>
          <cell r="C75">
            <v>416035073</v>
          </cell>
          <cell r="D75">
            <v>416</v>
          </cell>
          <cell r="E75">
            <v>35</v>
          </cell>
          <cell r="F75">
            <v>73</v>
          </cell>
          <cell r="G75">
            <v>1</v>
          </cell>
          <cell r="H75">
            <v>1.0780000000000001</v>
          </cell>
          <cell r="I75">
            <v>1</v>
          </cell>
          <cell r="J75">
            <v>1</v>
          </cell>
          <cell r="K75">
            <v>177.8067954174297</v>
          </cell>
          <cell r="L75">
            <v>1</v>
          </cell>
          <cell r="M75">
            <v>9529</v>
          </cell>
          <cell r="N75">
            <v>7414</v>
          </cell>
          <cell r="O75">
            <v>893</v>
          </cell>
          <cell r="P75">
            <v>1</v>
          </cell>
          <cell r="Q75">
            <v>1</v>
          </cell>
          <cell r="R75">
            <v>177.81218003460015</v>
          </cell>
          <cell r="S75">
            <v>0</v>
          </cell>
          <cell r="T75">
            <v>9711</v>
          </cell>
          <cell r="U75">
            <v>7373</v>
          </cell>
          <cell r="V75">
            <v>893</v>
          </cell>
          <cell r="AR75">
            <v>-416035073</v>
          </cell>
        </row>
        <row r="76">
          <cell r="A76">
            <v>67</v>
          </cell>
          <cell r="B76" t="str">
            <v>416 - BOSTON PREPARATORY Charter School - HOLBROOK pupils</v>
          </cell>
          <cell r="C76">
            <v>416035133</v>
          </cell>
          <cell r="D76">
            <v>416</v>
          </cell>
          <cell r="E76">
            <v>35</v>
          </cell>
          <cell r="F76">
            <v>133</v>
          </cell>
          <cell r="G76">
            <v>1</v>
          </cell>
          <cell r="H76">
            <v>1.0780000000000001</v>
          </cell>
          <cell r="I76">
            <v>0</v>
          </cell>
          <cell r="J76">
            <v>1</v>
          </cell>
          <cell r="K76">
            <v>131.33188031691472</v>
          </cell>
          <cell r="L76">
            <v>1</v>
          </cell>
          <cell r="M76">
            <v>10840</v>
          </cell>
          <cell r="N76">
            <v>3396</v>
          </cell>
          <cell r="O76">
            <v>893</v>
          </cell>
          <cell r="P76">
            <v>1</v>
          </cell>
          <cell r="Q76">
            <v>1</v>
          </cell>
          <cell r="R76">
            <v>131.34051686962678</v>
          </cell>
          <cell r="S76">
            <v>0</v>
          </cell>
          <cell r="T76">
            <v>14694</v>
          </cell>
          <cell r="U76">
            <v>4581</v>
          </cell>
          <cell r="V76">
            <v>893</v>
          </cell>
          <cell r="AR76">
            <v>-416035133</v>
          </cell>
        </row>
        <row r="77">
          <cell r="A77">
            <v>68</v>
          </cell>
          <cell r="B77" t="str">
            <v>416 - BOSTON PREPARATORY Charter School - MILTON pupils</v>
          </cell>
          <cell r="C77">
            <v>416035189</v>
          </cell>
          <cell r="D77">
            <v>416</v>
          </cell>
          <cell r="E77">
            <v>35</v>
          </cell>
          <cell r="F77">
            <v>189</v>
          </cell>
          <cell r="G77">
            <v>1</v>
          </cell>
          <cell r="H77">
            <v>1.0780000000000001</v>
          </cell>
          <cell r="I77">
            <v>0</v>
          </cell>
          <cell r="J77">
            <v>1</v>
          </cell>
          <cell r="K77">
            <v>140.065246949786</v>
          </cell>
          <cell r="L77">
            <v>1</v>
          </cell>
          <cell r="M77">
            <v>9699</v>
          </cell>
          <cell r="N77">
            <v>3886</v>
          </cell>
          <cell r="O77">
            <v>893</v>
          </cell>
          <cell r="P77">
            <v>1</v>
          </cell>
          <cell r="Q77">
            <v>1</v>
          </cell>
          <cell r="R77">
            <v>140.06581935816317</v>
          </cell>
          <cell r="S77">
            <v>0</v>
          </cell>
          <cell r="T77">
            <v>13989</v>
          </cell>
          <cell r="U77">
            <v>5496</v>
          </cell>
          <cell r="V77">
            <v>893</v>
          </cell>
          <cell r="AR77">
            <v>-416035189</v>
          </cell>
        </row>
        <row r="78">
          <cell r="A78">
            <v>69</v>
          </cell>
          <cell r="B78" t="str">
            <v>416 - BOSTON PREPARATORY Charter School - QUINCY pupils</v>
          </cell>
          <cell r="C78">
            <v>416035243</v>
          </cell>
          <cell r="D78">
            <v>416</v>
          </cell>
          <cell r="E78">
            <v>35</v>
          </cell>
          <cell r="F78">
            <v>243</v>
          </cell>
          <cell r="G78">
            <v>1</v>
          </cell>
          <cell r="H78">
            <v>1.0780000000000001</v>
          </cell>
          <cell r="I78">
            <v>0</v>
          </cell>
          <cell r="J78">
            <v>1</v>
          </cell>
          <cell r="K78">
            <v>123.60080301366065</v>
          </cell>
          <cell r="L78">
            <v>1</v>
          </cell>
          <cell r="M78">
            <v>12066</v>
          </cell>
          <cell r="N78">
            <v>2848</v>
          </cell>
          <cell r="O78">
            <v>893</v>
          </cell>
          <cell r="P78">
            <v>1</v>
          </cell>
          <cell r="Q78">
            <v>1</v>
          </cell>
          <cell r="R78">
            <v>123.603106514578</v>
          </cell>
          <cell r="S78">
            <v>0</v>
          </cell>
          <cell r="T78">
            <v>9711</v>
          </cell>
          <cell r="U78">
            <v>2294</v>
          </cell>
          <cell r="V78">
            <v>893</v>
          </cell>
          <cell r="AR78">
            <v>-416035243</v>
          </cell>
        </row>
        <row r="79">
          <cell r="A79">
            <v>70</v>
          </cell>
          <cell r="B79" t="str">
            <v>416 - BOSTON PREPARATORY Charter School - RANDOLPH pupils</v>
          </cell>
          <cell r="C79">
            <v>416035244</v>
          </cell>
          <cell r="D79">
            <v>416</v>
          </cell>
          <cell r="E79">
            <v>35</v>
          </cell>
          <cell r="F79">
            <v>244</v>
          </cell>
          <cell r="G79">
            <v>1</v>
          </cell>
          <cell r="H79">
            <v>1.0780000000000001</v>
          </cell>
          <cell r="I79">
            <v>1</v>
          </cell>
          <cell r="J79">
            <v>1</v>
          </cell>
          <cell r="K79">
            <v>140.48636900060259</v>
          </cell>
          <cell r="L79">
            <v>1</v>
          </cell>
          <cell r="M79">
            <v>11163</v>
          </cell>
          <cell r="N79">
            <v>4519</v>
          </cell>
          <cell r="O79">
            <v>893</v>
          </cell>
          <cell r="P79">
            <v>1</v>
          </cell>
          <cell r="Q79">
            <v>1</v>
          </cell>
          <cell r="R79">
            <v>140.51894054759615</v>
          </cell>
          <cell r="S79">
            <v>0</v>
          </cell>
          <cell r="T79">
            <v>10910</v>
          </cell>
          <cell r="U79">
            <v>4394</v>
          </cell>
          <cell r="V79">
            <v>893</v>
          </cell>
          <cell r="AR79">
            <v>-416035244</v>
          </cell>
        </row>
        <row r="80">
          <cell r="A80">
            <v>71</v>
          </cell>
          <cell r="B80" t="str">
            <v>416 - BOSTON PREPARATORY Charter School - STOUGHTON pupils</v>
          </cell>
          <cell r="C80">
            <v>416035285</v>
          </cell>
          <cell r="D80">
            <v>416</v>
          </cell>
          <cell r="E80">
            <v>35</v>
          </cell>
          <cell r="F80">
            <v>285</v>
          </cell>
          <cell r="G80">
            <v>1</v>
          </cell>
          <cell r="H80">
            <v>1.0780000000000001</v>
          </cell>
          <cell r="I80">
            <v>1</v>
          </cell>
          <cell r="J80">
            <v>1</v>
          </cell>
          <cell r="K80">
            <v>130.6265763696903</v>
          </cell>
          <cell r="L80">
            <v>1</v>
          </cell>
          <cell r="M80">
            <v>9529</v>
          </cell>
          <cell r="N80">
            <v>2918</v>
          </cell>
          <cell r="O80">
            <v>893</v>
          </cell>
          <cell r="P80">
            <v>1</v>
          </cell>
          <cell r="Q80">
            <v>1</v>
          </cell>
          <cell r="R80">
            <v>130.62730408470395</v>
          </cell>
          <cell r="S80">
            <v>0</v>
          </cell>
          <cell r="T80">
            <v>9711</v>
          </cell>
          <cell r="U80">
            <v>2974</v>
          </cell>
          <cell r="V80">
            <v>893</v>
          </cell>
          <cell r="AR80">
            <v>-416035285</v>
          </cell>
        </row>
        <row r="81">
          <cell r="A81">
            <v>72</v>
          </cell>
          <cell r="B81" t="str">
            <v>416 - BOSTON PREPARATORY Charter School - WAKEFIELD pupils</v>
          </cell>
          <cell r="C81">
            <v>416035305</v>
          </cell>
          <cell r="D81">
            <v>416</v>
          </cell>
          <cell r="E81">
            <v>35</v>
          </cell>
          <cell r="F81">
            <v>305</v>
          </cell>
          <cell r="G81">
            <v>1</v>
          </cell>
          <cell r="H81">
            <v>1.0780000000000001</v>
          </cell>
          <cell r="I81">
            <v>1</v>
          </cell>
          <cell r="J81">
            <v>1</v>
          </cell>
          <cell r="K81">
            <v>132.6168475462749</v>
          </cell>
          <cell r="L81">
            <v>1</v>
          </cell>
          <cell r="M81">
            <v>14014</v>
          </cell>
          <cell r="N81">
            <v>4571</v>
          </cell>
          <cell r="O81">
            <v>893</v>
          </cell>
          <cell r="P81">
            <v>1</v>
          </cell>
          <cell r="Q81">
            <v>1</v>
          </cell>
          <cell r="R81">
            <v>132.61862429713631</v>
          </cell>
          <cell r="S81">
            <v>0</v>
          </cell>
          <cell r="T81">
            <v>13059</v>
          </cell>
          <cell r="U81">
            <v>4238</v>
          </cell>
          <cell r="V81">
            <v>893</v>
          </cell>
          <cell r="AR81">
            <v>-416035305</v>
          </cell>
        </row>
        <row r="82">
          <cell r="A82">
            <v>73</v>
          </cell>
          <cell r="B82" t="str">
            <v>416 - BOSTON PREPARATORY Charter School - WALPOLE pupils</v>
          </cell>
          <cell r="C82">
            <v>416035307</v>
          </cell>
          <cell r="D82">
            <v>416</v>
          </cell>
          <cell r="E82">
            <v>35</v>
          </cell>
          <cell r="F82">
            <v>307</v>
          </cell>
          <cell r="G82">
            <v>1</v>
          </cell>
          <cell r="H82">
            <v>1.0780000000000001</v>
          </cell>
          <cell r="I82">
            <v>1</v>
          </cell>
          <cell r="J82">
            <v>1</v>
          </cell>
          <cell r="K82">
            <v>138.30524924289912</v>
          </cell>
          <cell r="L82">
            <v>1</v>
          </cell>
          <cell r="M82">
            <v>10438</v>
          </cell>
          <cell r="N82">
            <v>3998</v>
          </cell>
          <cell r="O82">
            <v>893</v>
          </cell>
          <cell r="P82">
            <v>1</v>
          </cell>
          <cell r="Q82">
            <v>1</v>
          </cell>
          <cell r="R82">
            <v>138.30656115998411</v>
          </cell>
          <cell r="S82">
            <v>0</v>
          </cell>
          <cell r="T82">
            <v>9711</v>
          </cell>
          <cell r="U82">
            <v>3725</v>
          </cell>
          <cell r="V82">
            <v>893</v>
          </cell>
          <cell r="AR82">
            <v>-416035307</v>
          </cell>
        </row>
        <row r="83">
          <cell r="A83">
            <v>74</v>
          </cell>
          <cell r="B83" t="str">
            <v>416 - BOSTON PREPARATORY Charter School - WACHUSETT pupils</v>
          </cell>
          <cell r="C83">
            <v>416035775</v>
          </cell>
          <cell r="D83">
            <v>416</v>
          </cell>
          <cell r="E83">
            <v>35</v>
          </cell>
          <cell r="F83">
            <v>775</v>
          </cell>
          <cell r="G83">
            <v>1</v>
          </cell>
          <cell r="H83">
            <v>1.0780000000000001</v>
          </cell>
          <cell r="I83">
            <v>0</v>
          </cell>
          <cell r="J83">
            <v>1</v>
          </cell>
          <cell r="K83">
            <v>118.96557590454529</v>
          </cell>
          <cell r="L83">
            <v>1</v>
          </cell>
          <cell r="M83">
            <v>9528</v>
          </cell>
          <cell r="N83">
            <v>1807</v>
          </cell>
          <cell r="O83">
            <v>893</v>
          </cell>
          <cell r="P83">
            <v>1</v>
          </cell>
          <cell r="Q83">
            <v>1</v>
          </cell>
          <cell r="R83">
            <v>118.96639274842771</v>
          </cell>
          <cell r="S83">
            <v>0</v>
          </cell>
          <cell r="T83">
            <v>12130</v>
          </cell>
          <cell r="U83">
            <v>2283</v>
          </cell>
          <cell r="V83">
            <v>893</v>
          </cell>
          <cell r="AR83">
            <v>-416035775</v>
          </cell>
        </row>
        <row r="84">
          <cell r="A84">
            <v>75</v>
          </cell>
          <cell r="B84" t="str">
            <v>417 - BRIDGE BOSTON Charter School - BOSTON pupils</v>
          </cell>
          <cell r="C84">
            <v>417035035</v>
          </cell>
          <cell r="D84">
            <v>417</v>
          </cell>
          <cell r="E84">
            <v>35</v>
          </cell>
          <cell r="F84">
            <v>35</v>
          </cell>
          <cell r="G84">
            <v>1</v>
          </cell>
          <cell r="H84">
            <v>1.0780000000000001</v>
          </cell>
          <cell r="I84">
            <v>1</v>
          </cell>
          <cell r="J84">
            <v>1</v>
          </cell>
          <cell r="K84">
            <v>135.10754214263929</v>
          </cell>
          <cell r="L84">
            <v>1</v>
          </cell>
          <cell r="M84">
            <v>12343</v>
          </cell>
          <cell r="N84">
            <v>4333</v>
          </cell>
          <cell r="O84">
            <v>893</v>
          </cell>
          <cell r="P84">
            <v>1</v>
          </cell>
          <cell r="Q84">
            <v>1</v>
          </cell>
          <cell r="R84">
            <v>135.15501759350991</v>
          </cell>
          <cell r="S84">
            <v>0</v>
          </cell>
          <cell r="T84">
            <v>12495</v>
          </cell>
          <cell r="U84">
            <v>4283</v>
          </cell>
          <cell r="V84">
            <v>893</v>
          </cell>
          <cell r="AR84">
            <v>-417035035</v>
          </cell>
        </row>
        <row r="85">
          <cell r="A85">
            <v>76</v>
          </cell>
          <cell r="B85" t="str">
            <v>417 - BRIDGE BOSTON Charter School - FRAMINGHAM pupils</v>
          </cell>
          <cell r="C85">
            <v>417035100</v>
          </cell>
          <cell r="D85">
            <v>417</v>
          </cell>
          <cell r="E85">
            <v>35</v>
          </cell>
          <cell r="F85">
            <v>100</v>
          </cell>
          <cell r="G85">
            <v>1</v>
          </cell>
          <cell r="H85">
            <v>1.0780000000000001</v>
          </cell>
          <cell r="I85">
            <v>1</v>
          </cell>
          <cell r="J85">
            <v>1</v>
          </cell>
          <cell r="K85">
            <v>151.3867269902596</v>
          </cell>
          <cell r="L85">
            <v>1</v>
          </cell>
          <cell r="M85">
            <v>11809</v>
          </cell>
          <cell r="N85">
            <v>6068</v>
          </cell>
          <cell r="O85">
            <v>893</v>
          </cell>
          <cell r="P85">
            <v>1</v>
          </cell>
          <cell r="Q85">
            <v>1</v>
          </cell>
          <cell r="R85">
            <v>151.39112158360169</v>
          </cell>
          <cell r="S85">
            <v>0</v>
          </cell>
          <cell r="T85">
            <v>12507</v>
          </cell>
          <cell r="U85">
            <v>6439</v>
          </cell>
          <cell r="V85">
            <v>893</v>
          </cell>
          <cell r="AR85">
            <v>-417035100</v>
          </cell>
        </row>
        <row r="86">
          <cell r="A86">
            <v>77</v>
          </cell>
          <cell r="B86" t="str">
            <v>417 - BRIDGE BOSTON Charter School - HOLBROOK pupils</v>
          </cell>
          <cell r="C86">
            <v>417035133</v>
          </cell>
          <cell r="D86">
            <v>417</v>
          </cell>
          <cell r="E86">
            <v>35</v>
          </cell>
          <cell r="F86">
            <v>133</v>
          </cell>
          <cell r="G86">
            <v>1</v>
          </cell>
          <cell r="H86">
            <v>1.0780000000000001</v>
          </cell>
          <cell r="I86">
            <v>1</v>
          </cell>
          <cell r="J86">
            <v>1</v>
          </cell>
          <cell r="K86">
            <v>131.33188031691472</v>
          </cell>
          <cell r="L86">
            <v>1</v>
          </cell>
          <cell r="M86">
            <v>9004</v>
          </cell>
          <cell r="N86">
            <v>2821</v>
          </cell>
          <cell r="O86">
            <v>893</v>
          </cell>
          <cell r="P86">
            <v>1</v>
          </cell>
          <cell r="Q86">
            <v>1</v>
          </cell>
          <cell r="R86">
            <v>131.34051686962678</v>
          </cell>
          <cell r="S86">
            <v>0</v>
          </cell>
          <cell r="T86">
            <v>8246</v>
          </cell>
          <cell r="U86">
            <v>2571</v>
          </cell>
          <cell r="V86">
            <v>893</v>
          </cell>
          <cell r="AR86">
            <v>-417035133</v>
          </cell>
        </row>
        <row r="87">
          <cell r="A87">
            <v>78</v>
          </cell>
          <cell r="B87" t="str">
            <v>417 - BRIDGE BOSTON Charter School - NORTH ANDOVER pupils</v>
          </cell>
          <cell r="C87">
            <v>417035211</v>
          </cell>
          <cell r="D87">
            <v>417</v>
          </cell>
          <cell r="E87">
            <v>35</v>
          </cell>
          <cell r="F87">
            <v>211</v>
          </cell>
          <cell r="G87">
            <v>1</v>
          </cell>
          <cell r="H87">
            <v>1.0780000000000001</v>
          </cell>
          <cell r="I87">
            <v>0</v>
          </cell>
          <cell r="J87">
            <v>1</v>
          </cell>
          <cell r="K87">
            <v>117.93529381433112</v>
          </cell>
          <cell r="L87">
            <v>1</v>
          </cell>
          <cell r="M87">
            <v>9627</v>
          </cell>
          <cell r="N87">
            <v>1727</v>
          </cell>
          <cell r="O87">
            <v>893</v>
          </cell>
          <cell r="P87">
            <v>1</v>
          </cell>
          <cell r="Q87">
            <v>1</v>
          </cell>
          <cell r="R87">
            <v>117.93552339841401</v>
          </cell>
          <cell r="S87">
            <v>0</v>
          </cell>
          <cell r="T87">
            <v>12475</v>
          </cell>
          <cell r="U87">
            <v>2239</v>
          </cell>
          <cell r="V87">
            <v>893</v>
          </cell>
          <cell r="AR87">
            <v>-417035211</v>
          </cell>
        </row>
        <row r="88">
          <cell r="A88">
            <v>79</v>
          </cell>
          <cell r="B88" t="str">
            <v>417 - BRIDGE BOSTON Charter School - QUINCY pupils</v>
          </cell>
          <cell r="C88">
            <v>417035243</v>
          </cell>
          <cell r="D88">
            <v>417</v>
          </cell>
          <cell r="E88">
            <v>35</v>
          </cell>
          <cell r="F88">
            <v>243</v>
          </cell>
          <cell r="G88">
            <v>1</v>
          </cell>
          <cell r="H88">
            <v>1.0780000000000001</v>
          </cell>
          <cell r="I88">
            <v>0</v>
          </cell>
          <cell r="J88">
            <v>1</v>
          </cell>
          <cell r="K88">
            <v>123.60080301366065</v>
          </cell>
          <cell r="L88">
            <v>1</v>
          </cell>
          <cell r="M88">
            <v>12066</v>
          </cell>
          <cell r="N88">
            <v>2848</v>
          </cell>
          <cell r="O88">
            <v>893</v>
          </cell>
          <cell r="P88">
            <v>1</v>
          </cell>
          <cell r="Q88">
            <v>1</v>
          </cell>
          <cell r="R88">
            <v>123.603106514578</v>
          </cell>
          <cell r="S88">
            <v>0</v>
          </cell>
          <cell r="T88">
            <v>8246</v>
          </cell>
          <cell r="U88">
            <v>1948</v>
          </cell>
          <cell r="V88">
            <v>893</v>
          </cell>
          <cell r="AR88">
            <v>-417035243</v>
          </cell>
        </row>
        <row r="89">
          <cell r="A89">
            <v>80</v>
          </cell>
          <cell r="B89" t="str">
            <v>417 - BRIDGE BOSTON Charter School - RANDOLPH pupils</v>
          </cell>
          <cell r="C89">
            <v>417035244</v>
          </cell>
          <cell r="D89">
            <v>417</v>
          </cell>
          <cell r="E89">
            <v>35</v>
          </cell>
          <cell r="F89">
            <v>244</v>
          </cell>
          <cell r="G89">
            <v>1</v>
          </cell>
          <cell r="H89">
            <v>1.0780000000000001</v>
          </cell>
          <cell r="I89">
            <v>1</v>
          </cell>
          <cell r="J89">
            <v>1</v>
          </cell>
          <cell r="K89">
            <v>140.48636900060259</v>
          </cell>
          <cell r="L89">
            <v>1</v>
          </cell>
          <cell r="M89">
            <v>11109</v>
          </cell>
          <cell r="N89">
            <v>4498</v>
          </cell>
          <cell r="O89">
            <v>893</v>
          </cell>
          <cell r="P89">
            <v>1</v>
          </cell>
          <cell r="Q89">
            <v>1</v>
          </cell>
          <cell r="R89">
            <v>140.51894054759615</v>
          </cell>
          <cell r="S89">
            <v>0</v>
          </cell>
          <cell r="T89">
            <v>11821</v>
          </cell>
          <cell r="U89">
            <v>4761</v>
          </cell>
          <cell r="V89">
            <v>893</v>
          </cell>
          <cell r="AR89">
            <v>-417035244</v>
          </cell>
        </row>
        <row r="90">
          <cell r="A90">
            <v>81</v>
          </cell>
          <cell r="B90" t="str">
            <v>417 - BRIDGE BOSTON Charter School - SOMERVILLE pupils</v>
          </cell>
          <cell r="C90">
            <v>417035274</v>
          </cell>
          <cell r="D90">
            <v>417</v>
          </cell>
          <cell r="E90">
            <v>35</v>
          </cell>
          <cell r="F90">
            <v>274</v>
          </cell>
          <cell r="G90">
            <v>1</v>
          </cell>
          <cell r="H90">
            <v>1.0780000000000001</v>
          </cell>
          <cell r="I90">
            <v>1</v>
          </cell>
          <cell r="J90">
            <v>1</v>
          </cell>
          <cell r="K90">
            <v>148.3357309982793</v>
          </cell>
          <cell r="L90">
            <v>1</v>
          </cell>
          <cell r="M90">
            <v>8980</v>
          </cell>
          <cell r="N90">
            <v>4341</v>
          </cell>
          <cell r="O90">
            <v>893</v>
          </cell>
          <cell r="P90">
            <v>1</v>
          </cell>
          <cell r="Q90">
            <v>1</v>
          </cell>
          <cell r="R90">
            <v>148.3444863021623</v>
          </cell>
          <cell r="S90">
            <v>0</v>
          </cell>
          <cell r="T90">
            <v>8246</v>
          </cell>
          <cell r="U90">
            <v>4002</v>
          </cell>
          <cell r="V90">
            <v>893</v>
          </cell>
          <cell r="AR90">
            <v>-417035274</v>
          </cell>
        </row>
        <row r="91">
          <cell r="A91">
            <v>82</v>
          </cell>
          <cell r="B91" t="str">
            <v>417 - BRIDGE BOSTON Charter School - TAUNTON pupils</v>
          </cell>
          <cell r="C91">
            <v>417035293</v>
          </cell>
          <cell r="D91">
            <v>417</v>
          </cell>
          <cell r="E91">
            <v>35</v>
          </cell>
          <cell r="F91">
            <v>293</v>
          </cell>
          <cell r="G91">
            <v>1</v>
          </cell>
          <cell r="H91">
            <v>1.0780000000000001</v>
          </cell>
          <cell r="I91">
            <v>0</v>
          </cell>
          <cell r="J91">
            <v>1</v>
          </cell>
          <cell r="K91">
            <v>108.58704664961718</v>
          </cell>
          <cell r="L91">
            <v>1</v>
          </cell>
          <cell r="M91">
            <v>11386</v>
          </cell>
          <cell r="N91">
            <v>978</v>
          </cell>
          <cell r="O91">
            <v>893</v>
          </cell>
          <cell r="P91">
            <v>1</v>
          </cell>
          <cell r="Q91">
            <v>1</v>
          </cell>
          <cell r="R91">
            <v>108.58755111986986</v>
          </cell>
          <cell r="S91">
            <v>0</v>
          </cell>
          <cell r="T91">
            <v>8376</v>
          </cell>
          <cell r="U91">
            <v>713</v>
          </cell>
          <cell r="V91">
            <v>893</v>
          </cell>
          <cell r="AR91">
            <v>-417035293</v>
          </cell>
        </row>
        <row r="92">
          <cell r="A92">
            <v>83</v>
          </cell>
          <cell r="B92" t="str">
            <v>418 - CHRISTA MCAULIFFE Charter School - ASHLAND pupils</v>
          </cell>
          <cell r="C92">
            <v>418100014</v>
          </cell>
          <cell r="D92">
            <v>418</v>
          </cell>
          <cell r="E92">
            <v>100</v>
          </cell>
          <cell r="F92">
            <v>14</v>
          </cell>
          <cell r="G92">
            <v>1</v>
          </cell>
          <cell r="H92">
            <v>1.0489999999999999</v>
          </cell>
          <cell r="I92">
            <v>1</v>
          </cell>
          <cell r="J92">
            <v>1</v>
          </cell>
          <cell r="K92">
            <v>133.32935369702284</v>
          </cell>
          <cell r="L92">
            <v>1</v>
          </cell>
          <cell r="M92">
            <v>8688</v>
          </cell>
          <cell r="N92">
            <v>2896</v>
          </cell>
          <cell r="O92">
            <v>893</v>
          </cell>
          <cell r="P92">
            <v>1</v>
          </cell>
          <cell r="Q92">
            <v>1</v>
          </cell>
          <cell r="R92">
            <v>133.34056606923838</v>
          </cell>
          <cell r="S92">
            <v>0</v>
          </cell>
          <cell r="T92">
            <v>8273</v>
          </cell>
          <cell r="U92">
            <v>2656</v>
          </cell>
          <cell r="V92">
            <v>893</v>
          </cell>
          <cell r="AR92">
            <v>-418100014</v>
          </cell>
        </row>
        <row r="93">
          <cell r="A93">
            <v>84</v>
          </cell>
          <cell r="B93" t="str">
            <v>418 - CHRISTA MCAULIFFE Charter School - BOSTON pupils</v>
          </cell>
          <cell r="C93">
            <v>418100035</v>
          </cell>
          <cell r="D93">
            <v>418</v>
          </cell>
          <cell r="E93">
            <v>100</v>
          </cell>
          <cell r="F93">
            <v>35</v>
          </cell>
          <cell r="G93">
            <v>1</v>
          </cell>
          <cell r="H93">
            <v>1.0489999999999999</v>
          </cell>
          <cell r="I93">
            <v>1</v>
          </cell>
          <cell r="J93">
            <v>1</v>
          </cell>
          <cell r="K93">
            <v>135.10754214263929</v>
          </cell>
          <cell r="L93">
            <v>1</v>
          </cell>
          <cell r="M93">
            <v>8368</v>
          </cell>
          <cell r="N93">
            <v>2938</v>
          </cell>
          <cell r="O93">
            <v>893</v>
          </cell>
          <cell r="P93">
            <v>1</v>
          </cell>
          <cell r="Q93">
            <v>1</v>
          </cell>
          <cell r="R93">
            <v>135.15501759350991</v>
          </cell>
          <cell r="S93">
            <v>0</v>
          </cell>
          <cell r="T93">
            <v>7678</v>
          </cell>
          <cell r="U93">
            <v>2632</v>
          </cell>
          <cell r="V93">
            <v>893</v>
          </cell>
          <cell r="AR93">
            <v>-418100035</v>
          </cell>
        </row>
        <row r="94">
          <cell r="A94">
            <v>85</v>
          </cell>
          <cell r="B94" t="str">
            <v>418 - CHRISTA MCAULIFFE Charter School - FRAMINGHAM pupils</v>
          </cell>
          <cell r="C94">
            <v>418100100</v>
          </cell>
          <cell r="D94">
            <v>418</v>
          </cell>
          <cell r="E94">
            <v>100</v>
          </cell>
          <cell r="F94">
            <v>100</v>
          </cell>
          <cell r="G94">
            <v>1</v>
          </cell>
          <cell r="H94">
            <v>1.0489999999999999</v>
          </cell>
          <cell r="I94">
            <v>1</v>
          </cell>
          <cell r="J94">
            <v>1</v>
          </cell>
          <cell r="K94">
            <v>151.3867269902596</v>
          </cell>
          <cell r="L94">
            <v>1</v>
          </cell>
          <cell r="M94">
            <v>9524</v>
          </cell>
          <cell r="N94">
            <v>4894</v>
          </cell>
          <cell r="O94">
            <v>893</v>
          </cell>
          <cell r="P94">
            <v>1</v>
          </cell>
          <cell r="Q94">
            <v>1</v>
          </cell>
          <cell r="R94">
            <v>151.39112158360169</v>
          </cell>
          <cell r="S94">
            <v>0</v>
          </cell>
          <cell r="T94">
            <v>9829</v>
          </cell>
          <cell r="U94">
            <v>5060</v>
          </cell>
          <cell r="V94">
            <v>893</v>
          </cell>
          <cell r="AR94">
            <v>-418100100</v>
          </cell>
        </row>
        <row r="95">
          <cell r="A95">
            <v>86</v>
          </cell>
          <cell r="B95" t="str">
            <v>418 - CHRISTA MCAULIFFE Charter School - FRANKLIN pupils</v>
          </cell>
          <cell r="C95">
            <v>418100101</v>
          </cell>
          <cell r="D95">
            <v>418</v>
          </cell>
          <cell r="E95">
            <v>100</v>
          </cell>
          <cell r="F95">
            <v>101</v>
          </cell>
          <cell r="G95">
            <v>1</v>
          </cell>
          <cell r="H95">
            <v>1.0489999999999999</v>
          </cell>
          <cell r="I95">
            <v>1</v>
          </cell>
          <cell r="J95">
            <v>1</v>
          </cell>
          <cell r="K95">
            <v>122.83899161773807</v>
          </cell>
          <cell r="L95">
            <v>1</v>
          </cell>
          <cell r="M95">
            <v>8368</v>
          </cell>
          <cell r="N95">
            <v>1911</v>
          </cell>
          <cell r="O95">
            <v>893</v>
          </cell>
          <cell r="P95">
            <v>1</v>
          </cell>
          <cell r="Q95">
            <v>1</v>
          </cell>
          <cell r="R95">
            <v>122.88759501753377</v>
          </cell>
          <cell r="S95">
            <v>0</v>
          </cell>
          <cell r="T95">
            <v>7678</v>
          </cell>
          <cell r="U95">
            <v>1735</v>
          </cell>
          <cell r="V95">
            <v>893</v>
          </cell>
          <cell r="AR95">
            <v>-418100101</v>
          </cell>
        </row>
        <row r="96">
          <cell r="A96">
            <v>87</v>
          </cell>
          <cell r="B96" t="str">
            <v>418 - CHRISTA MCAULIFFE Charter School - HOLLISTON pupils</v>
          </cell>
          <cell r="C96">
            <v>418100136</v>
          </cell>
          <cell r="D96">
            <v>418</v>
          </cell>
          <cell r="E96">
            <v>100</v>
          </cell>
          <cell r="F96">
            <v>136</v>
          </cell>
          <cell r="G96">
            <v>1</v>
          </cell>
          <cell r="H96">
            <v>1.0489999999999999</v>
          </cell>
          <cell r="I96">
            <v>1</v>
          </cell>
          <cell r="J96">
            <v>1</v>
          </cell>
          <cell r="K96">
            <v>132.80547853734262</v>
          </cell>
          <cell r="L96">
            <v>1</v>
          </cell>
          <cell r="M96">
            <v>8945</v>
          </cell>
          <cell r="N96">
            <v>2934</v>
          </cell>
          <cell r="O96">
            <v>893</v>
          </cell>
          <cell r="P96">
            <v>1</v>
          </cell>
          <cell r="Q96">
            <v>1</v>
          </cell>
          <cell r="R96">
            <v>132.80603287756807</v>
          </cell>
          <cell r="S96">
            <v>0</v>
          </cell>
          <cell r="T96">
            <v>8890</v>
          </cell>
          <cell r="U96">
            <v>2877</v>
          </cell>
          <cell r="V96">
            <v>893</v>
          </cell>
          <cell r="AR96">
            <v>-418100136</v>
          </cell>
        </row>
        <row r="97">
          <cell r="A97">
            <v>88</v>
          </cell>
          <cell r="B97" t="str">
            <v>418 - CHRISTA MCAULIFFE Charter School - HOPKINTON pupils</v>
          </cell>
          <cell r="C97">
            <v>418100139</v>
          </cell>
          <cell r="D97">
            <v>418</v>
          </cell>
          <cell r="E97">
            <v>100</v>
          </cell>
          <cell r="F97">
            <v>139</v>
          </cell>
          <cell r="G97">
            <v>1</v>
          </cell>
          <cell r="H97">
            <v>1.0489999999999999</v>
          </cell>
          <cell r="I97">
            <v>1</v>
          </cell>
          <cell r="J97">
            <v>1</v>
          </cell>
          <cell r="K97">
            <v>139.88931030281634</v>
          </cell>
          <cell r="L97">
            <v>1</v>
          </cell>
          <cell r="M97">
            <v>8368</v>
          </cell>
          <cell r="N97">
            <v>3338</v>
          </cell>
          <cell r="O97">
            <v>893</v>
          </cell>
          <cell r="P97">
            <v>1</v>
          </cell>
          <cell r="Q97">
            <v>1</v>
          </cell>
          <cell r="R97">
            <v>139.88940341861357</v>
          </cell>
          <cell r="S97">
            <v>0</v>
          </cell>
          <cell r="T97">
            <v>7678</v>
          </cell>
          <cell r="U97">
            <v>3057</v>
          </cell>
          <cell r="V97">
            <v>893</v>
          </cell>
          <cell r="AR97">
            <v>-418100139</v>
          </cell>
        </row>
        <row r="98">
          <cell r="A98">
            <v>89</v>
          </cell>
          <cell r="B98" t="str">
            <v>418 - CHRISTA MCAULIFFE Charter School - MARLBOROUGH pupils</v>
          </cell>
          <cell r="C98">
            <v>418100170</v>
          </cell>
          <cell r="D98">
            <v>418</v>
          </cell>
          <cell r="E98">
            <v>100</v>
          </cell>
          <cell r="F98">
            <v>170</v>
          </cell>
          <cell r="G98">
            <v>1</v>
          </cell>
          <cell r="H98">
            <v>1.0489999999999999</v>
          </cell>
          <cell r="I98">
            <v>1</v>
          </cell>
          <cell r="J98">
            <v>1</v>
          </cell>
          <cell r="K98">
            <v>139.04289060003728</v>
          </cell>
          <cell r="L98">
            <v>1</v>
          </cell>
          <cell r="M98">
            <v>8368</v>
          </cell>
          <cell r="N98">
            <v>3267</v>
          </cell>
          <cell r="O98">
            <v>893</v>
          </cell>
          <cell r="P98">
            <v>1</v>
          </cell>
          <cell r="Q98">
            <v>1</v>
          </cell>
          <cell r="R98">
            <v>139.06360752361022</v>
          </cell>
          <cell r="S98">
            <v>0</v>
          </cell>
          <cell r="T98">
            <v>9025</v>
          </cell>
          <cell r="U98">
            <v>3527</v>
          </cell>
          <cell r="V98">
            <v>893</v>
          </cell>
          <cell r="AR98">
            <v>-418100170</v>
          </cell>
        </row>
        <row r="99">
          <cell r="A99">
            <v>90</v>
          </cell>
          <cell r="B99" t="str">
            <v>418 - CHRISTA MCAULIFFE Charter School - MILFORD pupils</v>
          </cell>
          <cell r="C99">
            <v>418100185</v>
          </cell>
          <cell r="D99">
            <v>418</v>
          </cell>
          <cell r="E99">
            <v>100</v>
          </cell>
          <cell r="F99">
            <v>185</v>
          </cell>
          <cell r="G99">
            <v>1</v>
          </cell>
          <cell r="H99">
            <v>1.0489999999999999</v>
          </cell>
          <cell r="I99">
            <v>1</v>
          </cell>
          <cell r="J99">
            <v>1</v>
          </cell>
          <cell r="K99">
            <v>118.73847569028555</v>
          </cell>
          <cell r="L99">
            <v>1</v>
          </cell>
          <cell r="M99">
            <v>8368</v>
          </cell>
          <cell r="N99">
            <v>1568</v>
          </cell>
          <cell r="O99">
            <v>893</v>
          </cell>
          <cell r="P99">
            <v>1</v>
          </cell>
          <cell r="Q99">
            <v>1</v>
          </cell>
          <cell r="R99">
            <v>118.73917133466134</v>
          </cell>
          <cell r="S99">
            <v>0</v>
          </cell>
          <cell r="T99">
            <v>9764</v>
          </cell>
          <cell r="U99">
            <v>1845</v>
          </cell>
          <cell r="V99">
            <v>893</v>
          </cell>
          <cell r="AR99">
            <v>-418100185</v>
          </cell>
        </row>
        <row r="100">
          <cell r="A100">
            <v>91</v>
          </cell>
          <cell r="B100" t="str">
            <v>418 - CHRISTA MCAULIFFE Charter School - MILLIS pupils</v>
          </cell>
          <cell r="C100">
            <v>418100187</v>
          </cell>
          <cell r="D100">
            <v>418</v>
          </cell>
          <cell r="E100">
            <v>100</v>
          </cell>
          <cell r="F100">
            <v>187</v>
          </cell>
          <cell r="G100">
            <v>1</v>
          </cell>
          <cell r="H100">
            <v>1.0489999999999999</v>
          </cell>
          <cell r="I100">
            <v>0</v>
          </cell>
          <cell r="J100">
            <v>1</v>
          </cell>
          <cell r="K100">
            <v>147.57826741888752</v>
          </cell>
          <cell r="L100">
            <v>1</v>
          </cell>
          <cell r="M100">
            <v>9789</v>
          </cell>
          <cell r="N100">
            <v>4657</v>
          </cell>
          <cell r="O100">
            <v>893</v>
          </cell>
          <cell r="P100">
            <v>1</v>
          </cell>
          <cell r="Q100">
            <v>1</v>
          </cell>
          <cell r="R100">
            <v>147.58222412671279</v>
          </cell>
          <cell r="S100">
            <v>0</v>
          </cell>
          <cell r="T100">
            <v>7678</v>
          </cell>
          <cell r="U100">
            <v>3643</v>
          </cell>
          <cell r="V100">
            <v>893</v>
          </cell>
          <cell r="AR100">
            <v>-418100187</v>
          </cell>
        </row>
        <row r="101">
          <cell r="A101">
            <v>92</v>
          </cell>
          <cell r="B101" t="str">
            <v>418 - CHRISTA MCAULIFFE Charter School - NATICK pupils</v>
          </cell>
          <cell r="C101">
            <v>418100198</v>
          </cell>
          <cell r="D101">
            <v>418</v>
          </cell>
          <cell r="E101">
            <v>100</v>
          </cell>
          <cell r="F101">
            <v>198</v>
          </cell>
          <cell r="G101">
            <v>1</v>
          </cell>
          <cell r="H101">
            <v>1.0489999999999999</v>
          </cell>
          <cell r="I101">
            <v>1</v>
          </cell>
          <cell r="J101">
            <v>1</v>
          </cell>
          <cell r="K101">
            <v>140.21076675177139</v>
          </cell>
          <cell r="L101">
            <v>1</v>
          </cell>
          <cell r="M101">
            <v>8580</v>
          </cell>
          <cell r="N101">
            <v>3450</v>
          </cell>
          <cell r="O101">
            <v>893</v>
          </cell>
          <cell r="P101">
            <v>1</v>
          </cell>
          <cell r="Q101">
            <v>1</v>
          </cell>
          <cell r="R101">
            <v>140.21108373791162</v>
          </cell>
          <cell r="S101">
            <v>0</v>
          </cell>
          <cell r="T101">
            <v>8854</v>
          </cell>
          <cell r="U101">
            <v>3550</v>
          </cell>
          <cell r="V101">
            <v>893</v>
          </cell>
          <cell r="AR101">
            <v>-418100198</v>
          </cell>
        </row>
        <row r="102">
          <cell r="A102">
            <v>93</v>
          </cell>
          <cell r="B102" t="str">
            <v>418 - CHRISTA MCAULIFFE Charter School - SOUTHBOROUGH pupils</v>
          </cell>
          <cell r="C102">
            <v>418100276</v>
          </cell>
          <cell r="D102">
            <v>418</v>
          </cell>
          <cell r="E102">
            <v>100</v>
          </cell>
          <cell r="F102">
            <v>276</v>
          </cell>
          <cell r="G102">
            <v>1</v>
          </cell>
          <cell r="H102">
            <v>1.0489999999999999</v>
          </cell>
          <cell r="I102">
            <v>1</v>
          </cell>
          <cell r="J102">
            <v>1</v>
          </cell>
          <cell r="K102">
            <v>195.28164513829211</v>
          </cell>
          <cell r="L102">
            <v>1</v>
          </cell>
          <cell r="M102">
            <v>8368</v>
          </cell>
          <cell r="N102">
            <v>7973</v>
          </cell>
          <cell r="O102">
            <v>893</v>
          </cell>
          <cell r="P102">
            <v>1</v>
          </cell>
          <cell r="Q102">
            <v>1</v>
          </cell>
          <cell r="R102">
            <v>195.28295474556737</v>
          </cell>
          <cell r="S102">
            <v>0</v>
          </cell>
          <cell r="T102">
            <v>7678</v>
          </cell>
          <cell r="U102">
            <v>7333</v>
          </cell>
          <cell r="V102">
            <v>893</v>
          </cell>
          <cell r="AR102">
            <v>-418100276</v>
          </cell>
        </row>
        <row r="103">
          <cell r="A103">
            <v>94</v>
          </cell>
          <cell r="B103" t="str">
            <v>418 - CHRISTA MCAULIFFE Charter School - SUDBURY pupils</v>
          </cell>
          <cell r="C103">
            <v>418100288</v>
          </cell>
          <cell r="D103">
            <v>418</v>
          </cell>
          <cell r="E103">
            <v>100</v>
          </cell>
          <cell r="F103">
            <v>288</v>
          </cell>
          <cell r="G103">
            <v>1</v>
          </cell>
          <cell r="H103">
            <v>1.0489999999999999</v>
          </cell>
          <cell r="I103">
            <v>1</v>
          </cell>
          <cell r="J103">
            <v>1</v>
          </cell>
          <cell r="K103">
            <v>161.07380178277953</v>
          </cell>
          <cell r="L103">
            <v>1</v>
          </cell>
          <cell r="M103">
            <v>8368</v>
          </cell>
          <cell r="N103">
            <v>5111</v>
          </cell>
          <cell r="O103">
            <v>893</v>
          </cell>
          <cell r="P103">
            <v>1</v>
          </cell>
          <cell r="Q103">
            <v>1</v>
          </cell>
          <cell r="R103">
            <v>161.07416672984743</v>
          </cell>
          <cell r="S103">
            <v>0</v>
          </cell>
          <cell r="T103">
            <v>7678</v>
          </cell>
          <cell r="U103">
            <v>4628</v>
          </cell>
          <cell r="V103">
            <v>893</v>
          </cell>
          <cell r="AR103">
            <v>-418100288</v>
          </cell>
        </row>
        <row r="104">
          <cell r="A104">
            <v>95</v>
          </cell>
          <cell r="B104" t="str">
            <v>418 - CHRISTA MCAULIFFE Charter School - WESTBOROUGH pupils</v>
          </cell>
          <cell r="C104">
            <v>418100321</v>
          </cell>
          <cell r="D104">
            <v>418</v>
          </cell>
          <cell r="E104">
            <v>100</v>
          </cell>
          <cell r="F104">
            <v>321</v>
          </cell>
          <cell r="G104">
            <v>1</v>
          </cell>
          <cell r="H104">
            <v>1.0489999999999999</v>
          </cell>
          <cell r="I104">
            <v>0</v>
          </cell>
          <cell r="J104">
            <v>1</v>
          </cell>
          <cell r="K104">
            <v>149.12999133154412</v>
          </cell>
          <cell r="L104">
            <v>1</v>
          </cell>
          <cell r="M104">
            <v>9511</v>
          </cell>
          <cell r="N104">
            <v>4673</v>
          </cell>
          <cell r="O104">
            <v>893</v>
          </cell>
          <cell r="P104">
            <v>1</v>
          </cell>
          <cell r="Q104">
            <v>1</v>
          </cell>
          <cell r="R104">
            <v>149.13053421612042</v>
          </cell>
          <cell r="S104">
            <v>0</v>
          </cell>
          <cell r="T104">
            <v>7678</v>
          </cell>
          <cell r="U104">
            <v>3764</v>
          </cell>
          <cell r="V104">
            <v>893</v>
          </cell>
          <cell r="AR104">
            <v>-418100321</v>
          </cell>
        </row>
        <row r="105">
          <cell r="A105">
            <v>96</v>
          </cell>
          <cell r="B105" t="str">
            <v>418 - CHRISTA MCAULIFFE Charter School - MENDON UPTON pupils</v>
          </cell>
          <cell r="C105">
            <v>418100710</v>
          </cell>
          <cell r="D105">
            <v>418</v>
          </cell>
          <cell r="E105">
            <v>100</v>
          </cell>
          <cell r="F105">
            <v>710</v>
          </cell>
          <cell r="G105">
            <v>1</v>
          </cell>
          <cell r="H105">
            <v>1.0489999999999999</v>
          </cell>
          <cell r="I105">
            <v>1</v>
          </cell>
          <cell r="J105">
            <v>1</v>
          </cell>
          <cell r="K105">
            <v>148.55318088291278</v>
          </cell>
          <cell r="L105">
            <v>1</v>
          </cell>
          <cell r="M105">
            <v>8368</v>
          </cell>
          <cell r="N105">
            <v>4063</v>
          </cell>
          <cell r="O105">
            <v>893</v>
          </cell>
          <cell r="P105">
            <v>1</v>
          </cell>
          <cell r="Q105">
            <v>1</v>
          </cell>
          <cell r="R105">
            <v>148.5541805534811</v>
          </cell>
          <cell r="S105">
            <v>0</v>
          </cell>
          <cell r="T105">
            <v>7678</v>
          </cell>
          <cell r="U105">
            <v>3706</v>
          </cell>
          <cell r="V105">
            <v>893</v>
          </cell>
          <cell r="AR105">
            <v>-418100710</v>
          </cell>
        </row>
        <row r="106">
          <cell r="A106">
            <v>97</v>
          </cell>
          <cell r="B106" t="str">
            <v>419 - HELEN Y. DAVIS LEADERSHIP ACADEMY Charter School - BOSTON pupils</v>
          </cell>
          <cell r="C106">
            <v>419035035</v>
          </cell>
          <cell r="D106">
            <v>419</v>
          </cell>
          <cell r="E106">
            <v>35</v>
          </cell>
          <cell r="F106">
            <v>35</v>
          </cell>
          <cell r="G106">
            <v>1</v>
          </cell>
          <cell r="H106">
            <v>1.0780000000000001</v>
          </cell>
          <cell r="I106">
            <v>1</v>
          </cell>
          <cell r="J106">
            <v>1</v>
          </cell>
          <cell r="K106">
            <v>135.10754214263929</v>
          </cell>
          <cell r="L106">
            <v>1</v>
          </cell>
          <cell r="M106">
            <v>11673</v>
          </cell>
          <cell r="N106">
            <v>4098</v>
          </cell>
          <cell r="O106">
            <v>893</v>
          </cell>
          <cell r="P106">
            <v>1</v>
          </cell>
          <cell r="Q106">
            <v>1</v>
          </cell>
          <cell r="R106">
            <v>135.15501759350991</v>
          </cell>
          <cell r="S106">
            <v>0</v>
          </cell>
          <cell r="T106">
            <v>11822</v>
          </cell>
          <cell r="U106">
            <v>4053</v>
          </cell>
          <cell r="V106">
            <v>893</v>
          </cell>
          <cell r="AR106">
            <v>-419035035</v>
          </cell>
        </row>
        <row r="107">
          <cell r="A107">
            <v>98</v>
          </cell>
          <cell r="B107" t="str">
            <v>419 - HELEN Y. DAVIS LEADERSHIP ACADEMY Charter School - BRAINTREE pupils</v>
          </cell>
          <cell r="C107">
            <v>419035040</v>
          </cell>
          <cell r="D107">
            <v>419</v>
          </cell>
          <cell r="E107">
            <v>35</v>
          </cell>
          <cell r="F107">
            <v>40</v>
          </cell>
          <cell r="G107">
            <v>1</v>
          </cell>
          <cell r="H107">
            <v>1.0780000000000001</v>
          </cell>
          <cell r="I107">
            <v>0</v>
          </cell>
          <cell r="J107">
            <v>1</v>
          </cell>
          <cell r="K107">
            <v>126.59371746247214</v>
          </cell>
          <cell r="L107">
            <v>1</v>
          </cell>
          <cell r="M107">
            <v>10256</v>
          </cell>
          <cell r="N107">
            <v>2727</v>
          </cell>
          <cell r="O107">
            <v>893</v>
          </cell>
          <cell r="P107">
            <v>1</v>
          </cell>
          <cell r="Q107">
            <v>1</v>
          </cell>
          <cell r="R107">
            <v>126.59687867795802</v>
          </cell>
          <cell r="S107">
            <v>0</v>
          </cell>
          <cell r="T107">
            <v>12130</v>
          </cell>
          <cell r="U107">
            <v>3134</v>
          </cell>
          <cell r="V107">
            <v>893</v>
          </cell>
          <cell r="AR107">
            <v>-419035040</v>
          </cell>
        </row>
        <row r="108">
          <cell r="A108">
            <v>99</v>
          </cell>
          <cell r="B108" t="str">
            <v>419 - HELEN Y. DAVIS LEADERSHIP ACADEMY Charter School - BROCKTON pupils</v>
          </cell>
          <cell r="C108">
            <v>419035044</v>
          </cell>
          <cell r="D108">
            <v>419</v>
          </cell>
          <cell r="E108">
            <v>35</v>
          </cell>
          <cell r="F108">
            <v>44</v>
          </cell>
          <cell r="G108">
            <v>1</v>
          </cell>
          <cell r="H108">
            <v>1.0780000000000001</v>
          </cell>
          <cell r="I108">
            <v>1</v>
          </cell>
          <cell r="J108">
            <v>1</v>
          </cell>
          <cell r="K108">
            <v>102.3293942230429</v>
          </cell>
          <cell r="L108">
            <v>1</v>
          </cell>
          <cell r="M108">
            <v>10087</v>
          </cell>
          <cell r="N108">
            <v>235</v>
          </cell>
          <cell r="O108">
            <v>893</v>
          </cell>
          <cell r="P108">
            <v>1</v>
          </cell>
          <cell r="Q108">
            <v>1</v>
          </cell>
          <cell r="R108">
            <v>102.2905173036915</v>
          </cell>
          <cell r="S108">
            <v>0</v>
          </cell>
          <cell r="T108">
            <v>9233</v>
          </cell>
          <cell r="U108">
            <v>608</v>
          </cell>
          <cell r="V108">
            <v>893</v>
          </cell>
          <cell r="AR108">
            <v>-419035044</v>
          </cell>
        </row>
        <row r="109">
          <cell r="A109">
            <v>100</v>
          </cell>
          <cell r="B109" t="str">
            <v>419 - HELEN Y. DAVIS LEADERSHIP ACADEMY Charter School - CAMBRIDGE pupils</v>
          </cell>
          <cell r="C109">
            <v>419035049</v>
          </cell>
          <cell r="D109">
            <v>419</v>
          </cell>
          <cell r="E109">
            <v>35</v>
          </cell>
          <cell r="F109">
            <v>49</v>
          </cell>
          <cell r="G109">
            <v>1</v>
          </cell>
          <cell r="H109">
            <v>1.0780000000000001</v>
          </cell>
          <cell r="I109">
            <v>1</v>
          </cell>
          <cell r="J109">
            <v>1</v>
          </cell>
          <cell r="K109">
            <v>226.54797785180924</v>
          </cell>
          <cell r="L109">
            <v>1</v>
          </cell>
          <cell r="M109">
            <v>10397</v>
          </cell>
          <cell r="N109">
            <v>13157</v>
          </cell>
          <cell r="O109">
            <v>893</v>
          </cell>
          <cell r="P109">
            <v>1</v>
          </cell>
          <cell r="Q109">
            <v>1</v>
          </cell>
          <cell r="R109">
            <v>226.55430005172397</v>
          </cell>
          <cell r="S109">
            <v>0</v>
          </cell>
          <cell r="T109">
            <v>12130</v>
          </cell>
          <cell r="U109">
            <v>15384</v>
          </cell>
          <cell r="V109">
            <v>893</v>
          </cell>
          <cell r="AR109">
            <v>-419035049</v>
          </cell>
        </row>
        <row r="110">
          <cell r="A110">
            <v>101</v>
          </cell>
          <cell r="B110" t="str">
            <v>419 - HELEN Y. DAVIS LEADERSHIP ACADEMY Charter School - EVERETT pupils</v>
          </cell>
          <cell r="C110">
            <v>419035093</v>
          </cell>
          <cell r="D110">
            <v>419</v>
          </cell>
          <cell r="E110">
            <v>35</v>
          </cell>
          <cell r="F110">
            <v>93</v>
          </cell>
          <cell r="G110">
            <v>1</v>
          </cell>
          <cell r="H110">
            <v>1.0780000000000001</v>
          </cell>
          <cell r="I110">
            <v>1</v>
          </cell>
          <cell r="J110">
            <v>1</v>
          </cell>
          <cell r="K110">
            <v>102.84144893945172</v>
          </cell>
          <cell r="L110">
            <v>1</v>
          </cell>
          <cell r="M110">
            <v>12107</v>
          </cell>
          <cell r="N110">
            <v>344</v>
          </cell>
          <cell r="O110">
            <v>893</v>
          </cell>
          <cell r="P110">
            <v>1</v>
          </cell>
          <cell r="Q110">
            <v>1</v>
          </cell>
          <cell r="R110">
            <v>102.86320779598445</v>
          </cell>
          <cell r="S110">
            <v>0</v>
          </cell>
          <cell r="T110">
            <v>9991</v>
          </cell>
          <cell r="U110">
            <v>280</v>
          </cell>
          <cell r="V110">
            <v>893</v>
          </cell>
          <cell r="AR110">
            <v>-419035093</v>
          </cell>
        </row>
        <row r="111">
          <cell r="A111">
            <v>102</v>
          </cell>
          <cell r="B111" t="str">
            <v>419 - HELEN Y. DAVIS LEADERSHIP ACADEMY Charter School - LYNN pupils</v>
          </cell>
          <cell r="C111">
            <v>419035163</v>
          </cell>
          <cell r="D111">
            <v>419</v>
          </cell>
          <cell r="E111">
            <v>35</v>
          </cell>
          <cell r="F111">
            <v>163</v>
          </cell>
          <cell r="G111">
            <v>1</v>
          </cell>
          <cell r="H111">
            <v>1.0780000000000001</v>
          </cell>
          <cell r="I111">
            <v>0</v>
          </cell>
          <cell r="J111">
            <v>1</v>
          </cell>
          <cell r="K111">
            <v>101.95106282746687</v>
          </cell>
          <cell r="L111">
            <v>0</v>
          </cell>
          <cell r="M111">
            <v>11960</v>
          </cell>
          <cell r="N111">
            <v>233</v>
          </cell>
          <cell r="O111">
            <v>893</v>
          </cell>
          <cell r="P111">
            <v>1</v>
          </cell>
          <cell r="Q111">
            <v>1</v>
          </cell>
          <cell r="R111">
            <v>104.22385689606564</v>
          </cell>
          <cell r="S111">
            <v>0</v>
          </cell>
          <cell r="T111">
            <v>7852</v>
          </cell>
          <cell r="U111">
            <v>425</v>
          </cell>
          <cell r="V111">
            <v>893</v>
          </cell>
          <cell r="AR111">
            <v>-419035163</v>
          </cell>
        </row>
        <row r="112">
          <cell r="A112">
            <v>103</v>
          </cell>
          <cell r="B112" t="str">
            <v>419 - HELEN Y. DAVIS LEADERSHIP ACADEMY Charter School - QUINCY pupils</v>
          </cell>
          <cell r="C112">
            <v>419035243</v>
          </cell>
          <cell r="D112">
            <v>419</v>
          </cell>
          <cell r="E112">
            <v>35</v>
          </cell>
          <cell r="F112">
            <v>243</v>
          </cell>
          <cell r="G112">
            <v>1</v>
          </cell>
          <cell r="H112">
            <v>1.0780000000000001</v>
          </cell>
          <cell r="I112">
            <v>1</v>
          </cell>
          <cell r="J112">
            <v>1</v>
          </cell>
          <cell r="K112">
            <v>123.60080301366065</v>
          </cell>
          <cell r="L112">
            <v>1</v>
          </cell>
          <cell r="M112">
            <v>12706</v>
          </cell>
          <cell r="N112">
            <v>2999</v>
          </cell>
          <cell r="O112">
            <v>893</v>
          </cell>
          <cell r="P112">
            <v>1</v>
          </cell>
          <cell r="Q112">
            <v>1</v>
          </cell>
          <cell r="R112">
            <v>123.603106514578</v>
          </cell>
          <cell r="S112">
            <v>0</v>
          </cell>
          <cell r="T112">
            <v>11060</v>
          </cell>
          <cell r="U112">
            <v>2613</v>
          </cell>
          <cell r="V112">
            <v>893</v>
          </cell>
          <cell r="AR112">
            <v>-419035243</v>
          </cell>
        </row>
        <row r="113">
          <cell r="A113">
            <v>104</v>
          </cell>
          <cell r="B113" t="str">
            <v>419 - HELEN Y. DAVIS LEADERSHIP ACADEMY Charter School - RANDOLPH pupils</v>
          </cell>
          <cell r="C113">
            <v>419035244</v>
          </cell>
          <cell r="D113">
            <v>419</v>
          </cell>
          <cell r="E113">
            <v>35</v>
          </cell>
          <cell r="F113">
            <v>244</v>
          </cell>
          <cell r="G113">
            <v>1</v>
          </cell>
          <cell r="H113">
            <v>1.0780000000000001</v>
          </cell>
          <cell r="I113">
            <v>1</v>
          </cell>
          <cell r="J113">
            <v>1</v>
          </cell>
          <cell r="K113">
            <v>140.48636900060259</v>
          </cell>
          <cell r="L113">
            <v>1</v>
          </cell>
          <cell r="M113">
            <v>9243</v>
          </cell>
          <cell r="N113">
            <v>3742</v>
          </cell>
          <cell r="O113">
            <v>893</v>
          </cell>
          <cell r="P113">
            <v>1</v>
          </cell>
          <cell r="Q113">
            <v>1</v>
          </cell>
          <cell r="R113">
            <v>140.51894054759615</v>
          </cell>
          <cell r="S113">
            <v>0</v>
          </cell>
          <cell r="T113">
            <v>11060</v>
          </cell>
          <cell r="U113">
            <v>4455</v>
          </cell>
          <cell r="V113">
            <v>893</v>
          </cell>
          <cell r="AR113">
            <v>-419035244</v>
          </cell>
        </row>
        <row r="114">
          <cell r="A114">
            <v>105</v>
          </cell>
          <cell r="B114" t="str">
            <v>419 - HELEN Y. DAVIS LEADERSHIP ACADEMY Charter School - SALEM pupils</v>
          </cell>
          <cell r="C114">
            <v>419035258</v>
          </cell>
          <cell r="D114">
            <v>419</v>
          </cell>
          <cell r="E114">
            <v>35</v>
          </cell>
          <cell r="F114">
            <v>258</v>
          </cell>
          <cell r="G114">
            <v>1</v>
          </cell>
          <cell r="H114">
            <v>1.0780000000000001</v>
          </cell>
          <cell r="I114">
            <v>1</v>
          </cell>
          <cell r="J114">
            <v>1</v>
          </cell>
          <cell r="K114">
            <v>131.89045627900967</v>
          </cell>
          <cell r="L114">
            <v>1</v>
          </cell>
          <cell r="M114">
            <v>8621</v>
          </cell>
          <cell r="N114">
            <v>2749</v>
          </cell>
          <cell r="O114">
            <v>893</v>
          </cell>
          <cell r="P114">
            <v>1</v>
          </cell>
          <cell r="Q114">
            <v>1</v>
          </cell>
          <cell r="R114">
            <v>131.92311579508396</v>
          </cell>
          <cell r="S114">
            <v>0</v>
          </cell>
          <cell r="T114">
            <v>7852</v>
          </cell>
          <cell r="U114">
            <v>2459</v>
          </cell>
          <cell r="V114">
            <v>893</v>
          </cell>
          <cell r="AR114">
            <v>-419035258</v>
          </cell>
        </row>
        <row r="115">
          <cell r="A115">
            <v>106</v>
          </cell>
          <cell r="B115" t="str">
            <v>419 - HELEN Y. DAVIS LEADERSHIP ACADEMY Charter School - SOMERVILLE pupils</v>
          </cell>
          <cell r="C115">
            <v>419035274</v>
          </cell>
          <cell r="D115">
            <v>419</v>
          </cell>
          <cell r="E115">
            <v>35</v>
          </cell>
          <cell r="F115">
            <v>274</v>
          </cell>
          <cell r="G115">
            <v>1</v>
          </cell>
          <cell r="H115">
            <v>1.0780000000000001</v>
          </cell>
          <cell r="I115">
            <v>0</v>
          </cell>
          <cell r="J115">
            <v>1</v>
          </cell>
          <cell r="K115">
            <v>148.3357309982793</v>
          </cell>
          <cell r="L115">
            <v>1</v>
          </cell>
          <cell r="M115">
            <v>11980</v>
          </cell>
          <cell r="N115">
            <v>5791</v>
          </cell>
          <cell r="O115">
            <v>893</v>
          </cell>
          <cell r="P115">
            <v>1</v>
          </cell>
          <cell r="Q115">
            <v>1</v>
          </cell>
          <cell r="R115">
            <v>148.3444863021623</v>
          </cell>
          <cell r="S115">
            <v>0</v>
          </cell>
          <cell r="T115">
            <v>12130</v>
          </cell>
          <cell r="U115">
            <v>5887</v>
          </cell>
          <cell r="V115">
            <v>893</v>
          </cell>
          <cell r="AR115">
            <v>-419035274</v>
          </cell>
        </row>
        <row r="116">
          <cell r="A116">
            <v>107</v>
          </cell>
          <cell r="B116" t="str">
            <v>419 - HELEN Y. DAVIS LEADERSHIP ACADEMY Charter School - STOUGHTON pupils</v>
          </cell>
          <cell r="C116">
            <v>419035285</v>
          </cell>
          <cell r="D116">
            <v>419</v>
          </cell>
          <cell r="E116">
            <v>35</v>
          </cell>
          <cell r="F116">
            <v>285</v>
          </cell>
          <cell r="G116">
            <v>1</v>
          </cell>
          <cell r="H116">
            <v>1.0780000000000001</v>
          </cell>
          <cell r="I116">
            <v>1</v>
          </cell>
          <cell r="J116">
            <v>1</v>
          </cell>
          <cell r="K116">
            <v>130.6265763696903</v>
          </cell>
          <cell r="L116">
            <v>1</v>
          </cell>
          <cell r="M116">
            <v>13106</v>
          </cell>
          <cell r="N116">
            <v>4014</v>
          </cell>
          <cell r="O116">
            <v>893</v>
          </cell>
          <cell r="P116">
            <v>1</v>
          </cell>
          <cell r="Q116">
            <v>1</v>
          </cell>
          <cell r="R116">
            <v>130.62730408470395</v>
          </cell>
          <cell r="S116">
            <v>0</v>
          </cell>
          <cell r="T116">
            <v>12130</v>
          </cell>
          <cell r="U116">
            <v>3715</v>
          </cell>
          <cell r="V116">
            <v>893</v>
          </cell>
          <cell r="AR116">
            <v>-419035285</v>
          </cell>
        </row>
        <row r="117">
          <cell r="A117">
            <v>108</v>
          </cell>
          <cell r="B117" t="str">
            <v>420 - BENJAMIN BANNEKER Charter School - ARLINGTON pupils</v>
          </cell>
          <cell r="C117">
            <v>420049010</v>
          </cell>
          <cell r="D117">
            <v>420</v>
          </cell>
          <cell r="E117">
            <v>49</v>
          </cell>
          <cell r="F117">
            <v>10</v>
          </cell>
          <cell r="G117">
            <v>1</v>
          </cell>
          <cell r="H117">
            <v>1.095</v>
          </cell>
          <cell r="I117">
            <v>1</v>
          </cell>
          <cell r="J117">
            <v>1</v>
          </cell>
          <cell r="K117">
            <v>130.76003385171256</v>
          </cell>
          <cell r="L117">
            <v>1</v>
          </cell>
          <cell r="M117">
            <v>10855</v>
          </cell>
          <cell r="N117">
            <v>3339</v>
          </cell>
          <cell r="O117">
            <v>893</v>
          </cell>
          <cell r="P117">
            <v>1</v>
          </cell>
          <cell r="Q117">
            <v>1</v>
          </cell>
          <cell r="R117">
            <v>130.76041916071867</v>
          </cell>
          <cell r="S117">
            <v>0</v>
          </cell>
          <cell r="T117">
            <v>8247</v>
          </cell>
          <cell r="U117">
            <v>2536</v>
          </cell>
          <cell r="V117">
            <v>893</v>
          </cell>
          <cell r="AR117">
            <v>-420049010</v>
          </cell>
        </row>
        <row r="118">
          <cell r="A118">
            <v>109</v>
          </cell>
          <cell r="B118" t="str">
            <v>420 - BENJAMIN BANNEKER Charter School - BELMONT pupils</v>
          </cell>
          <cell r="C118">
            <v>420049026</v>
          </cell>
          <cell r="D118">
            <v>420</v>
          </cell>
          <cell r="E118">
            <v>49</v>
          </cell>
          <cell r="F118">
            <v>26</v>
          </cell>
          <cell r="G118">
            <v>1</v>
          </cell>
          <cell r="H118">
            <v>1.095</v>
          </cell>
          <cell r="I118">
            <v>1</v>
          </cell>
          <cell r="J118">
            <v>1</v>
          </cell>
          <cell r="K118">
            <v>127.79516839763494</v>
          </cell>
          <cell r="L118">
            <v>1</v>
          </cell>
          <cell r="M118">
            <v>13695</v>
          </cell>
          <cell r="N118">
            <v>3807</v>
          </cell>
          <cell r="O118">
            <v>893</v>
          </cell>
          <cell r="P118">
            <v>1</v>
          </cell>
          <cell r="Q118">
            <v>1</v>
          </cell>
          <cell r="R118">
            <v>127.79589792661135</v>
          </cell>
          <cell r="S118">
            <v>0</v>
          </cell>
          <cell r="T118">
            <v>10324</v>
          </cell>
          <cell r="U118">
            <v>2803</v>
          </cell>
          <cell r="V118">
            <v>893</v>
          </cell>
          <cell r="AR118">
            <v>-420049026</v>
          </cell>
        </row>
        <row r="119">
          <cell r="A119">
            <v>110</v>
          </cell>
          <cell r="B119" t="str">
            <v>420 - BENJAMIN BANNEKER Charter School - BILLERICA pupils</v>
          </cell>
          <cell r="C119">
            <v>420049031</v>
          </cell>
          <cell r="D119">
            <v>420</v>
          </cell>
          <cell r="E119">
            <v>49</v>
          </cell>
          <cell r="F119">
            <v>31</v>
          </cell>
          <cell r="G119">
            <v>1</v>
          </cell>
          <cell r="H119">
            <v>1.095</v>
          </cell>
          <cell r="I119">
            <v>1</v>
          </cell>
          <cell r="J119">
            <v>1</v>
          </cell>
          <cell r="K119">
            <v>146.39059211386336</v>
          </cell>
          <cell r="L119">
            <v>1</v>
          </cell>
          <cell r="M119">
            <v>9137</v>
          </cell>
          <cell r="N119">
            <v>4239</v>
          </cell>
          <cell r="O119">
            <v>893</v>
          </cell>
          <cell r="P119">
            <v>1</v>
          </cell>
          <cell r="Q119">
            <v>1</v>
          </cell>
          <cell r="R119">
            <v>146.39182720790828</v>
          </cell>
          <cell r="S119">
            <v>0</v>
          </cell>
          <cell r="T119">
            <v>8354</v>
          </cell>
          <cell r="U119">
            <v>3865</v>
          </cell>
          <cell r="V119">
            <v>893</v>
          </cell>
          <cell r="AR119">
            <v>-420049031</v>
          </cell>
        </row>
        <row r="120">
          <cell r="A120">
            <v>111</v>
          </cell>
          <cell r="B120" t="str">
            <v>420 - BENJAMIN BANNEKER Charter School - BOSTON pupils</v>
          </cell>
          <cell r="C120">
            <v>420049035</v>
          </cell>
          <cell r="D120">
            <v>420</v>
          </cell>
          <cell r="E120">
            <v>49</v>
          </cell>
          <cell r="F120">
            <v>35</v>
          </cell>
          <cell r="G120">
            <v>1</v>
          </cell>
          <cell r="H120">
            <v>1.095</v>
          </cell>
          <cell r="I120">
            <v>1</v>
          </cell>
          <cell r="J120">
            <v>1</v>
          </cell>
          <cell r="K120">
            <v>135.10754214263929</v>
          </cell>
          <cell r="L120">
            <v>1</v>
          </cell>
          <cell r="M120">
            <v>11685</v>
          </cell>
          <cell r="N120">
            <v>4102</v>
          </cell>
          <cell r="O120">
            <v>893</v>
          </cell>
          <cell r="P120">
            <v>1</v>
          </cell>
          <cell r="Q120">
            <v>1</v>
          </cell>
          <cell r="R120">
            <v>135.15501759350991</v>
          </cell>
          <cell r="S120">
            <v>0</v>
          </cell>
          <cell r="T120">
            <v>11974</v>
          </cell>
          <cell r="U120">
            <v>4105</v>
          </cell>
          <cell r="V120">
            <v>893</v>
          </cell>
          <cell r="AR120">
            <v>-420049035</v>
          </cell>
        </row>
        <row r="121">
          <cell r="A121">
            <v>112</v>
          </cell>
          <cell r="B121" t="str">
            <v>420 - BENJAMIN BANNEKER Charter School - BROCKTON pupils</v>
          </cell>
          <cell r="C121">
            <v>420049044</v>
          </cell>
          <cell r="D121">
            <v>420</v>
          </cell>
          <cell r="E121">
            <v>49</v>
          </cell>
          <cell r="F121">
            <v>44</v>
          </cell>
          <cell r="G121">
            <v>1</v>
          </cell>
          <cell r="H121">
            <v>1.095</v>
          </cell>
          <cell r="I121">
            <v>1</v>
          </cell>
          <cell r="J121">
            <v>1</v>
          </cell>
          <cell r="K121">
            <v>102.3293942230429</v>
          </cell>
          <cell r="L121">
            <v>1</v>
          </cell>
          <cell r="M121">
            <v>11221</v>
          </cell>
          <cell r="N121">
            <v>261</v>
          </cell>
          <cell r="O121">
            <v>893</v>
          </cell>
          <cell r="P121">
            <v>1</v>
          </cell>
          <cell r="Q121">
            <v>1</v>
          </cell>
          <cell r="R121">
            <v>102.2905173036915</v>
          </cell>
          <cell r="S121">
            <v>0</v>
          </cell>
          <cell r="T121">
            <v>11843</v>
          </cell>
          <cell r="U121">
            <v>780</v>
          </cell>
          <cell r="V121">
            <v>893</v>
          </cell>
          <cell r="AR121">
            <v>-420049044</v>
          </cell>
        </row>
        <row r="122">
          <cell r="A122">
            <v>113</v>
          </cell>
          <cell r="B122" t="str">
            <v>420 - BENJAMIN BANNEKER Charter School - CAMBRIDGE pupils</v>
          </cell>
          <cell r="C122">
            <v>420049049</v>
          </cell>
          <cell r="D122">
            <v>420</v>
          </cell>
          <cell r="E122">
            <v>49</v>
          </cell>
          <cell r="F122">
            <v>49</v>
          </cell>
          <cell r="G122">
            <v>1</v>
          </cell>
          <cell r="H122">
            <v>1.095</v>
          </cell>
          <cell r="I122">
            <v>1</v>
          </cell>
          <cell r="J122">
            <v>1</v>
          </cell>
          <cell r="K122">
            <v>226.54797785180924</v>
          </cell>
          <cell r="L122">
            <v>1</v>
          </cell>
          <cell r="M122">
            <v>12346</v>
          </cell>
          <cell r="N122">
            <v>15624</v>
          </cell>
          <cell r="O122">
            <v>893</v>
          </cell>
          <cell r="P122">
            <v>1</v>
          </cell>
          <cell r="Q122">
            <v>1</v>
          </cell>
          <cell r="R122">
            <v>226.55430005172397</v>
          </cell>
          <cell r="S122">
            <v>0</v>
          </cell>
          <cell r="T122">
            <v>12626</v>
          </cell>
          <cell r="U122">
            <v>16013</v>
          </cell>
          <cell r="V122">
            <v>893</v>
          </cell>
          <cell r="AR122">
            <v>-420049049</v>
          </cell>
        </row>
        <row r="123">
          <cell r="A123">
            <v>114</v>
          </cell>
          <cell r="B123" t="str">
            <v>420 - BENJAMIN BANNEKER Charter School - CHELSEA pupils</v>
          </cell>
          <cell r="C123">
            <v>420049057</v>
          </cell>
          <cell r="D123">
            <v>420</v>
          </cell>
          <cell r="E123">
            <v>49</v>
          </cell>
          <cell r="F123">
            <v>57</v>
          </cell>
          <cell r="G123">
            <v>1</v>
          </cell>
          <cell r="H123">
            <v>1.095</v>
          </cell>
          <cell r="I123">
            <v>1</v>
          </cell>
          <cell r="J123">
            <v>1</v>
          </cell>
          <cell r="K123">
            <v>105.07232021293885</v>
          </cell>
          <cell r="L123">
            <v>1</v>
          </cell>
          <cell r="M123">
            <v>11575</v>
          </cell>
          <cell r="N123">
            <v>587</v>
          </cell>
          <cell r="O123">
            <v>893</v>
          </cell>
          <cell r="P123">
            <v>1</v>
          </cell>
          <cell r="Q123">
            <v>1</v>
          </cell>
          <cell r="R123">
            <v>105.08946058749589</v>
          </cell>
          <cell r="S123">
            <v>0</v>
          </cell>
          <cell r="T123">
            <v>10834</v>
          </cell>
          <cell r="U123">
            <v>573</v>
          </cell>
          <cell r="V123">
            <v>893</v>
          </cell>
          <cell r="AR123">
            <v>-420049057</v>
          </cell>
        </row>
        <row r="124">
          <cell r="A124">
            <v>115</v>
          </cell>
          <cell r="B124" t="str">
            <v>420 - BENJAMIN BANNEKER Charter School - CONCORD pupils</v>
          </cell>
          <cell r="C124">
            <v>420049067</v>
          </cell>
          <cell r="D124">
            <v>420</v>
          </cell>
          <cell r="E124">
            <v>49</v>
          </cell>
          <cell r="F124">
            <v>67</v>
          </cell>
          <cell r="G124">
            <v>1</v>
          </cell>
          <cell r="H124">
            <v>1.095</v>
          </cell>
          <cell r="I124">
            <v>0</v>
          </cell>
          <cell r="J124">
            <v>1</v>
          </cell>
          <cell r="K124">
            <v>200.61967122744892</v>
          </cell>
          <cell r="L124">
            <v>1</v>
          </cell>
          <cell r="M124">
            <v>9268</v>
          </cell>
          <cell r="N124">
            <v>9325</v>
          </cell>
          <cell r="O124">
            <v>893</v>
          </cell>
          <cell r="P124">
            <v>1</v>
          </cell>
          <cell r="Q124">
            <v>1</v>
          </cell>
          <cell r="R124">
            <v>200.6216740678168</v>
          </cell>
          <cell r="S124">
            <v>0</v>
          </cell>
          <cell r="T124">
            <v>8304</v>
          </cell>
          <cell r="U124">
            <v>8008</v>
          </cell>
          <cell r="V124">
            <v>893</v>
          </cell>
          <cell r="AR124">
            <v>-420049067</v>
          </cell>
        </row>
        <row r="125">
          <cell r="A125">
            <v>116</v>
          </cell>
          <cell r="B125" t="str">
            <v>420 - BENJAMIN BANNEKER Charter School - EVERETT pupils</v>
          </cell>
          <cell r="C125">
            <v>420049093</v>
          </cell>
          <cell r="D125">
            <v>420</v>
          </cell>
          <cell r="E125">
            <v>49</v>
          </cell>
          <cell r="F125">
            <v>93</v>
          </cell>
          <cell r="G125">
            <v>1</v>
          </cell>
          <cell r="H125">
            <v>1.095</v>
          </cell>
          <cell r="I125">
            <v>1</v>
          </cell>
          <cell r="J125">
            <v>1</v>
          </cell>
          <cell r="K125">
            <v>102.84144893945172</v>
          </cell>
          <cell r="L125">
            <v>1</v>
          </cell>
          <cell r="M125">
            <v>11646</v>
          </cell>
          <cell r="N125">
            <v>331</v>
          </cell>
          <cell r="O125">
            <v>893</v>
          </cell>
          <cell r="P125">
            <v>1</v>
          </cell>
          <cell r="Q125">
            <v>1</v>
          </cell>
          <cell r="R125">
            <v>102.86320779598445</v>
          </cell>
          <cell r="S125">
            <v>0</v>
          </cell>
          <cell r="T125">
            <v>11941</v>
          </cell>
          <cell r="U125">
            <v>334</v>
          </cell>
          <cell r="V125">
            <v>893</v>
          </cell>
          <cell r="AR125">
            <v>-420049093</v>
          </cell>
        </row>
        <row r="126">
          <cell r="A126">
            <v>117</v>
          </cell>
          <cell r="B126" t="str">
            <v>420 - BENJAMIN BANNEKER Charter School - LAWRENCE pupils</v>
          </cell>
          <cell r="C126">
            <v>420049149</v>
          </cell>
          <cell r="D126">
            <v>420</v>
          </cell>
          <cell r="E126">
            <v>49</v>
          </cell>
          <cell r="F126">
            <v>149</v>
          </cell>
          <cell r="G126">
            <v>1</v>
          </cell>
          <cell r="H126">
            <v>1.095</v>
          </cell>
          <cell r="I126">
            <v>1</v>
          </cell>
          <cell r="J126">
            <v>1</v>
          </cell>
          <cell r="K126">
            <v>100.12603380060321</v>
          </cell>
          <cell r="L126">
            <v>1</v>
          </cell>
          <cell r="M126">
            <v>9137</v>
          </cell>
          <cell r="N126">
            <v>12</v>
          </cell>
          <cell r="O126">
            <v>893</v>
          </cell>
          <cell r="P126">
            <v>1</v>
          </cell>
          <cell r="Q126">
            <v>1</v>
          </cell>
          <cell r="R126">
            <v>100.11937229101046</v>
          </cell>
          <cell r="S126">
            <v>0</v>
          </cell>
          <cell r="T126">
            <v>7954</v>
          </cell>
          <cell r="U126">
            <v>40</v>
          </cell>
          <cell r="V126">
            <v>893</v>
          </cell>
          <cell r="AR126">
            <v>-420049149</v>
          </cell>
        </row>
        <row r="127">
          <cell r="A127">
            <v>118</v>
          </cell>
          <cell r="B127" t="str">
            <v>420 - BENJAMIN BANNEKER Charter School - LOWELL pupils</v>
          </cell>
          <cell r="C127">
            <v>420049160</v>
          </cell>
          <cell r="D127">
            <v>420</v>
          </cell>
          <cell r="E127">
            <v>49</v>
          </cell>
          <cell r="F127">
            <v>160</v>
          </cell>
          <cell r="G127">
            <v>1</v>
          </cell>
          <cell r="H127">
            <v>1.095</v>
          </cell>
          <cell r="I127">
            <v>1</v>
          </cell>
          <cell r="J127">
            <v>1</v>
          </cell>
          <cell r="K127">
            <v>103.15024500645309</v>
          </cell>
          <cell r="L127">
            <v>1</v>
          </cell>
          <cell r="M127">
            <v>9137</v>
          </cell>
          <cell r="N127">
            <v>288</v>
          </cell>
          <cell r="O127">
            <v>893</v>
          </cell>
          <cell r="P127">
            <v>1</v>
          </cell>
          <cell r="Q127">
            <v>1</v>
          </cell>
          <cell r="R127">
            <v>102.93955979578713</v>
          </cell>
          <cell r="S127">
            <v>0</v>
          </cell>
          <cell r="T127">
            <v>8354</v>
          </cell>
          <cell r="U127">
            <v>270</v>
          </cell>
          <cell r="V127">
            <v>893</v>
          </cell>
          <cell r="AR127">
            <v>-420049160</v>
          </cell>
        </row>
        <row r="128">
          <cell r="A128">
            <v>119</v>
          </cell>
          <cell r="B128" t="str">
            <v>420 - BENJAMIN BANNEKER Charter School - LYNN pupils</v>
          </cell>
          <cell r="C128">
            <v>420049163</v>
          </cell>
          <cell r="D128">
            <v>420</v>
          </cell>
          <cell r="E128">
            <v>49</v>
          </cell>
          <cell r="F128">
            <v>163</v>
          </cell>
          <cell r="G128">
            <v>1</v>
          </cell>
          <cell r="H128">
            <v>1.095</v>
          </cell>
          <cell r="I128">
            <v>1</v>
          </cell>
          <cell r="J128">
            <v>1</v>
          </cell>
          <cell r="K128">
            <v>101.95106282746687</v>
          </cell>
          <cell r="L128">
            <v>0</v>
          </cell>
          <cell r="M128">
            <v>8877</v>
          </cell>
          <cell r="N128">
            <v>173</v>
          </cell>
          <cell r="O128">
            <v>893</v>
          </cell>
          <cell r="P128">
            <v>1</v>
          </cell>
          <cell r="Q128">
            <v>1</v>
          </cell>
          <cell r="R128">
            <v>104.22385689606564</v>
          </cell>
          <cell r="S128">
            <v>0</v>
          </cell>
          <cell r="T128">
            <v>8354</v>
          </cell>
          <cell r="U128">
            <v>452</v>
          </cell>
          <cell r="V128">
            <v>893</v>
          </cell>
          <cell r="AR128">
            <v>-420049163</v>
          </cell>
        </row>
        <row r="129">
          <cell r="A129">
            <v>120</v>
          </cell>
          <cell r="B129" t="str">
            <v>420 - BENJAMIN BANNEKER Charter School - MALDEN pupils</v>
          </cell>
          <cell r="C129">
            <v>420049165</v>
          </cell>
          <cell r="D129">
            <v>420</v>
          </cell>
          <cell r="E129">
            <v>49</v>
          </cell>
          <cell r="F129">
            <v>165</v>
          </cell>
          <cell r="G129">
            <v>1</v>
          </cell>
          <cell r="H129">
            <v>1.095</v>
          </cell>
          <cell r="I129">
            <v>1</v>
          </cell>
          <cell r="J129">
            <v>1</v>
          </cell>
          <cell r="K129">
            <v>105.43461537836718</v>
          </cell>
          <cell r="L129">
            <v>1</v>
          </cell>
          <cell r="M129">
            <v>13467</v>
          </cell>
          <cell r="N129">
            <v>732</v>
          </cell>
          <cell r="O129">
            <v>893</v>
          </cell>
          <cell r="P129">
            <v>1</v>
          </cell>
          <cell r="Q129">
            <v>1</v>
          </cell>
          <cell r="R129">
            <v>105.45274261995819</v>
          </cell>
          <cell r="S129">
            <v>0</v>
          </cell>
          <cell r="T129">
            <v>11745</v>
          </cell>
          <cell r="U129">
            <v>575</v>
          </cell>
          <cell r="V129">
            <v>893</v>
          </cell>
          <cell r="AR129">
            <v>-420049165</v>
          </cell>
        </row>
        <row r="130">
          <cell r="A130">
            <v>121</v>
          </cell>
          <cell r="B130" t="str">
            <v>420 - BENJAMIN BANNEKER Charter School - MEDFORD pupils</v>
          </cell>
          <cell r="C130">
            <v>420049176</v>
          </cell>
          <cell r="D130">
            <v>420</v>
          </cell>
          <cell r="E130">
            <v>49</v>
          </cell>
          <cell r="F130">
            <v>176</v>
          </cell>
          <cell r="G130">
            <v>1</v>
          </cell>
          <cell r="H130">
            <v>1.095</v>
          </cell>
          <cell r="I130">
            <v>1</v>
          </cell>
          <cell r="J130">
            <v>1</v>
          </cell>
          <cell r="K130">
            <v>133.02698960394903</v>
          </cell>
          <cell r="L130">
            <v>1</v>
          </cell>
          <cell r="M130">
            <v>10425</v>
          </cell>
          <cell r="N130">
            <v>3443</v>
          </cell>
          <cell r="O130">
            <v>893</v>
          </cell>
          <cell r="P130">
            <v>1</v>
          </cell>
          <cell r="Q130">
            <v>1</v>
          </cell>
          <cell r="R130">
            <v>133.03185416053941</v>
          </cell>
          <cell r="S130">
            <v>0</v>
          </cell>
          <cell r="T130">
            <v>10191</v>
          </cell>
          <cell r="U130">
            <v>3357</v>
          </cell>
          <cell r="V130">
            <v>893</v>
          </cell>
          <cell r="AR130">
            <v>-420049176</v>
          </cell>
        </row>
        <row r="131">
          <cell r="A131">
            <v>122</v>
          </cell>
          <cell r="B131" t="str">
            <v>420 - BENJAMIN BANNEKER Charter School - METHUEN pupils</v>
          </cell>
          <cell r="C131">
            <v>420049181</v>
          </cell>
          <cell r="D131">
            <v>420</v>
          </cell>
          <cell r="E131">
            <v>49</v>
          </cell>
          <cell r="F131">
            <v>181</v>
          </cell>
          <cell r="G131">
            <v>1</v>
          </cell>
          <cell r="H131">
            <v>1.095</v>
          </cell>
          <cell r="I131">
            <v>1</v>
          </cell>
          <cell r="J131">
            <v>1</v>
          </cell>
          <cell r="K131">
            <v>106.77669756159436</v>
          </cell>
          <cell r="L131">
            <v>1</v>
          </cell>
          <cell r="M131">
            <v>9113</v>
          </cell>
          <cell r="N131">
            <v>618</v>
          </cell>
          <cell r="O131">
            <v>893</v>
          </cell>
          <cell r="P131">
            <v>1</v>
          </cell>
          <cell r="Q131">
            <v>1</v>
          </cell>
          <cell r="R131">
            <v>106.74449559766697</v>
          </cell>
          <cell r="S131">
            <v>0</v>
          </cell>
          <cell r="T131">
            <v>8904</v>
          </cell>
          <cell r="U131">
            <v>602</v>
          </cell>
          <cell r="V131">
            <v>893</v>
          </cell>
          <cell r="AR131">
            <v>-420049181</v>
          </cell>
        </row>
        <row r="132">
          <cell r="A132">
            <v>123</v>
          </cell>
          <cell r="B132" t="str">
            <v>420 - BENJAMIN BANNEKER Charter School - NEWTON pupils</v>
          </cell>
          <cell r="C132">
            <v>420049207</v>
          </cell>
          <cell r="D132">
            <v>420</v>
          </cell>
          <cell r="E132">
            <v>49</v>
          </cell>
          <cell r="F132">
            <v>207</v>
          </cell>
          <cell r="G132">
            <v>1</v>
          </cell>
          <cell r="H132">
            <v>1.095</v>
          </cell>
          <cell r="I132">
            <v>1</v>
          </cell>
          <cell r="J132">
            <v>1</v>
          </cell>
          <cell r="K132">
            <v>164.65542547009008</v>
          </cell>
          <cell r="L132">
            <v>1</v>
          </cell>
          <cell r="M132">
            <v>11404</v>
          </cell>
          <cell r="N132">
            <v>7373</v>
          </cell>
          <cell r="O132">
            <v>893</v>
          </cell>
          <cell r="P132">
            <v>1</v>
          </cell>
          <cell r="Q132">
            <v>1</v>
          </cell>
          <cell r="R132">
            <v>164.64323654419587</v>
          </cell>
          <cell r="S132">
            <v>0</v>
          </cell>
          <cell r="T132">
            <v>12694</v>
          </cell>
          <cell r="U132">
            <v>8214</v>
          </cell>
          <cell r="V132">
            <v>893</v>
          </cell>
          <cell r="AR132">
            <v>-420049207</v>
          </cell>
        </row>
        <row r="133">
          <cell r="A133">
            <v>124</v>
          </cell>
          <cell r="B133" t="str">
            <v>420 - BENJAMIN BANNEKER Charter School - QUINCY pupils</v>
          </cell>
          <cell r="C133">
            <v>420049243</v>
          </cell>
          <cell r="D133">
            <v>420</v>
          </cell>
          <cell r="E133">
            <v>49</v>
          </cell>
          <cell r="F133">
            <v>243</v>
          </cell>
          <cell r="G133">
            <v>1</v>
          </cell>
          <cell r="H133">
            <v>1.095</v>
          </cell>
          <cell r="I133">
            <v>1</v>
          </cell>
          <cell r="J133">
            <v>1</v>
          </cell>
          <cell r="K133">
            <v>123.60080301366065</v>
          </cell>
          <cell r="L133">
            <v>1</v>
          </cell>
          <cell r="M133">
            <v>13411</v>
          </cell>
          <cell r="N133">
            <v>3165</v>
          </cell>
          <cell r="O133">
            <v>893</v>
          </cell>
          <cell r="P133">
            <v>1</v>
          </cell>
          <cell r="Q133">
            <v>1</v>
          </cell>
          <cell r="R133">
            <v>123.603106514578</v>
          </cell>
          <cell r="S133">
            <v>0</v>
          </cell>
          <cell r="T133">
            <v>12694</v>
          </cell>
          <cell r="U133">
            <v>2999</v>
          </cell>
          <cell r="V133">
            <v>893</v>
          </cell>
          <cell r="AR133">
            <v>-420049243</v>
          </cell>
        </row>
        <row r="134">
          <cell r="A134">
            <v>125</v>
          </cell>
          <cell r="B134" t="str">
            <v>420 - BENJAMIN BANNEKER Charter School - RANDOLPH pupils</v>
          </cell>
          <cell r="C134">
            <v>420049244</v>
          </cell>
          <cell r="D134">
            <v>420</v>
          </cell>
          <cell r="E134">
            <v>49</v>
          </cell>
          <cell r="F134">
            <v>244</v>
          </cell>
          <cell r="G134">
            <v>1</v>
          </cell>
          <cell r="H134">
            <v>1.095</v>
          </cell>
          <cell r="I134">
            <v>1</v>
          </cell>
          <cell r="J134">
            <v>1</v>
          </cell>
          <cell r="K134">
            <v>140.48636900060259</v>
          </cell>
          <cell r="L134">
            <v>1</v>
          </cell>
          <cell r="M134">
            <v>8984</v>
          </cell>
          <cell r="N134">
            <v>3637</v>
          </cell>
          <cell r="O134">
            <v>893</v>
          </cell>
          <cell r="P134">
            <v>1</v>
          </cell>
          <cell r="Q134">
            <v>1</v>
          </cell>
          <cell r="R134">
            <v>140.51894054759615</v>
          </cell>
          <cell r="S134">
            <v>0</v>
          </cell>
          <cell r="T134">
            <v>8949</v>
          </cell>
          <cell r="U134">
            <v>3604</v>
          </cell>
          <cell r="V134">
            <v>893</v>
          </cell>
          <cell r="AR134">
            <v>-420049244</v>
          </cell>
        </row>
        <row r="135">
          <cell r="A135">
            <v>126</v>
          </cell>
          <cell r="B135" t="str">
            <v>420 - BENJAMIN BANNEKER Charter School - REVERE pupils</v>
          </cell>
          <cell r="C135">
            <v>420049248</v>
          </cell>
          <cell r="D135">
            <v>420</v>
          </cell>
          <cell r="E135">
            <v>49</v>
          </cell>
          <cell r="F135">
            <v>248</v>
          </cell>
          <cell r="G135">
            <v>1</v>
          </cell>
          <cell r="H135">
            <v>1.095</v>
          </cell>
          <cell r="I135">
            <v>1</v>
          </cell>
          <cell r="J135">
            <v>1</v>
          </cell>
          <cell r="K135">
            <v>109.81087383798145</v>
          </cell>
          <cell r="L135">
            <v>1</v>
          </cell>
          <cell r="M135">
            <v>10627</v>
          </cell>
          <cell r="N135">
            <v>1043</v>
          </cell>
          <cell r="O135">
            <v>893</v>
          </cell>
          <cell r="P135">
            <v>1</v>
          </cell>
          <cell r="Q135">
            <v>1</v>
          </cell>
          <cell r="R135">
            <v>109.88610158097696</v>
          </cell>
          <cell r="S135">
            <v>0</v>
          </cell>
          <cell r="T135">
            <v>8289</v>
          </cell>
          <cell r="U135">
            <v>290</v>
          </cell>
          <cell r="V135">
            <v>893</v>
          </cell>
          <cell r="AR135">
            <v>-420049248</v>
          </cell>
        </row>
        <row r="136">
          <cell r="A136">
            <v>127</v>
          </cell>
          <cell r="B136" t="str">
            <v>420 - BENJAMIN BANNEKER Charter School - SOMERVILLE pupils</v>
          </cell>
          <cell r="C136">
            <v>420049274</v>
          </cell>
          <cell r="D136">
            <v>420</v>
          </cell>
          <cell r="E136">
            <v>49</v>
          </cell>
          <cell r="F136">
            <v>274</v>
          </cell>
          <cell r="G136">
            <v>1</v>
          </cell>
          <cell r="H136">
            <v>1.095</v>
          </cell>
          <cell r="I136">
            <v>1</v>
          </cell>
          <cell r="J136">
            <v>1</v>
          </cell>
          <cell r="K136">
            <v>148.3357309982793</v>
          </cell>
          <cell r="L136">
            <v>1</v>
          </cell>
          <cell r="M136">
            <v>8942</v>
          </cell>
          <cell r="N136">
            <v>4322</v>
          </cell>
          <cell r="O136">
            <v>893</v>
          </cell>
          <cell r="P136">
            <v>1</v>
          </cell>
          <cell r="Q136">
            <v>1</v>
          </cell>
          <cell r="R136">
            <v>148.3444863021623</v>
          </cell>
          <cell r="S136">
            <v>0</v>
          </cell>
          <cell r="T136">
            <v>12669</v>
          </cell>
          <cell r="U136">
            <v>6148</v>
          </cell>
          <cell r="V136">
            <v>893</v>
          </cell>
          <cell r="AR136">
            <v>-420049274</v>
          </cell>
        </row>
        <row r="137">
          <cell r="A137">
            <v>128</v>
          </cell>
          <cell r="B137" t="str">
            <v>420 - BENJAMIN BANNEKER Charter School - WALTHAM pupils</v>
          </cell>
          <cell r="C137">
            <v>420049308</v>
          </cell>
          <cell r="D137">
            <v>420</v>
          </cell>
          <cell r="E137">
            <v>49</v>
          </cell>
          <cell r="F137">
            <v>308</v>
          </cell>
          <cell r="G137">
            <v>1</v>
          </cell>
          <cell r="H137">
            <v>1.095</v>
          </cell>
          <cell r="I137">
            <v>1</v>
          </cell>
          <cell r="J137">
            <v>1</v>
          </cell>
          <cell r="K137">
            <v>158.02840177092159</v>
          </cell>
          <cell r="L137">
            <v>1</v>
          </cell>
          <cell r="M137">
            <v>9137</v>
          </cell>
          <cell r="N137">
            <v>5302</v>
          </cell>
          <cell r="O137">
            <v>893</v>
          </cell>
          <cell r="P137">
            <v>1</v>
          </cell>
          <cell r="Q137">
            <v>1</v>
          </cell>
          <cell r="R137">
            <v>158.02832985149331</v>
          </cell>
          <cell r="S137">
            <v>0</v>
          </cell>
          <cell r="T137">
            <v>8354</v>
          </cell>
          <cell r="U137">
            <v>4855</v>
          </cell>
          <cell r="V137">
            <v>893</v>
          </cell>
          <cell r="AR137">
            <v>-420049308</v>
          </cell>
        </row>
        <row r="138">
          <cell r="A138">
            <v>129</v>
          </cell>
          <cell r="B138" t="str">
            <v>420 - BENJAMIN BANNEKER Charter School - WATERTOWN pupils</v>
          </cell>
          <cell r="C138">
            <v>420049314</v>
          </cell>
          <cell r="D138">
            <v>420</v>
          </cell>
          <cell r="E138">
            <v>49</v>
          </cell>
          <cell r="F138">
            <v>314</v>
          </cell>
          <cell r="G138">
            <v>1</v>
          </cell>
          <cell r="H138">
            <v>1.095</v>
          </cell>
          <cell r="I138">
            <v>1</v>
          </cell>
          <cell r="J138">
            <v>1</v>
          </cell>
          <cell r="K138">
            <v>177.57808041632725</v>
          </cell>
          <cell r="L138">
            <v>1</v>
          </cell>
          <cell r="M138">
            <v>12605</v>
          </cell>
          <cell r="N138">
            <v>9779</v>
          </cell>
          <cell r="O138">
            <v>893</v>
          </cell>
          <cell r="P138">
            <v>1</v>
          </cell>
          <cell r="Q138">
            <v>1</v>
          </cell>
          <cell r="R138">
            <v>177.58259564059279</v>
          </cell>
          <cell r="S138">
            <v>0</v>
          </cell>
          <cell r="T138">
            <v>12644</v>
          </cell>
          <cell r="U138">
            <v>9471</v>
          </cell>
          <cell r="V138">
            <v>893</v>
          </cell>
          <cell r="AR138">
            <v>-420049314</v>
          </cell>
        </row>
        <row r="139">
          <cell r="A139">
            <v>130</v>
          </cell>
          <cell r="B139" t="str">
            <v>420 - BENJAMIN BANNEKER Charter School - WOBURN pupils</v>
          </cell>
          <cell r="C139">
            <v>420049347</v>
          </cell>
          <cell r="D139">
            <v>420</v>
          </cell>
          <cell r="E139">
            <v>49</v>
          </cell>
          <cell r="F139">
            <v>347</v>
          </cell>
          <cell r="G139">
            <v>1</v>
          </cell>
          <cell r="H139">
            <v>1.095</v>
          </cell>
          <cell r="I139">
            <v>1</v>
          </cell>
          <cell r="J139">
            <v>1</v>
          </cell>
          <cell r="K139">
            <v>143.31971080749233</v>
          </cell>
          <cell r="L139">
            <v>1</v>
          </cell>
          <cell r="M139">
            <v>11277</v>
          </cell>
          <cell r="N139">
            <v>4885</v>
          </cell>
          <cell r="O139">
            <v>893</v>
          </cell>
          <cell r="P139">
            <v>1</v>
          </cell>
          <cell r="Q139">
            <v>1</v>
          </cell>
          <cell r="R139">
            <v>143.32171010975702</v>
          </cell>
          <cell r="S139">
            <v>0</v>
          </cell>
          <cell r="T139">
            <v>10044</v>
          </cell>
          <cell r="U139">
            <v>4357</v>
          </cell>
          <cell r="V139">
            <v>893</v>
          </cell>
          <cell r="AR139">
            <v>-420049347</v>
          </cell>
        </row>
        <row r="140">
          <cell r="A140">
            <v>131</v>
          </cell>
          <cell r="B140" t="str">
            <v>426 - COMMUNITY DAY - GATEWAY Charter School - ANDOVER pupils</v>
          </cell>
          <cell r="C140">
            <v>426149009</v>
          </cell>
          <cell r="D140">
            <v>426</v>
          </cell>
          <cell r="E140">
            <v>149</v>
          </cell>
          <cell r="F140">
            <v>9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156.64110986159898</v>
          </cell>
          <cell r="L140">
            <v>1</v>
          </cell>
          <cell r="M140">
            <v>12587</v>
          </cell>
          <cell r="N140">
            <v>7129</v>
          </cell>
          <cell r="O140">
            <v>893</v>
          </cell>
          <cell r="P140">
            <v>1</v>
          </cell>
          <cell r="Q140">
            <v>1</v>
          </cell>
          <cell r="R140">
            <v>156.64405646519796</v>
          </cell>
          <cell r="S140">
            <v>0</v>
          </cell>
          <cell r="T140">
            <v>11742</v>
          </cell>
          <cell r="U140">
            <v>5923</v>
          </cell>
          <cell r="V140">
            <v>893</v>
          </cell>
          <cell r="AR140">
            <v>-426149009</v>
          </cell>
        </row>
        <row r="141">
          <cell r="A141">
            <v>132</v>
          </cell>
          <cell r="B141" t="str">
            <v>426 - COMMUNITY DAY - GATEWAY Charter School - DRACUT pupils</v>
          </cell>
          <cell r="C141">
            <v>426149079</v>
          </cell>
          <cell r="D141">
            <v>426</v>
          </cell>
          <cell r="E141">
            <v>149</v>
          </cell>
          <cell r="F141">
            <v>79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110.12568758892031</v>
          </cell>
          <cell r="L141">
            <v>1</v>
          </cell>
          <cell r="M141">
            <v>8450</v>
          </cell>
          <cell r="N141">
            <v>856</v>
          </cell>
          <cell r="O141">
            <v>893</v>
          </cell>
          <cell r="P141">
            <v>1</v>
          </cell>
          <cell r="Q141">
            <v>1</v>
          </cell>
          <cell r="R141">
            <v>110.13079430637296</v>
          </cell>
          <cell r="S141">
            <v>0</v>
          </cell>
          <cell r="T141">
            <v>7385</v>
          </cell>
          <cell r="U141">
            <v>754</v>
          </cell>
          <cell r="V141">
            <v>893</v>
          </cell>
          <cell r="AR141">
            <v>-426149079</v>
          </cell>
        </row>
        <row r="142">
          <cell r="A142">
            <v>133</v>
          </cell>
          <cell r="B142" t="str">
            <v>426 - COMMUNITY DAY - GATEWAY Charter School - HAVERHILL pupils</v>
          </cell>
          <cell r="C142">
            <v>426149128</v>
          </cell>
          <cell r="D142">
            <v>426</v>
          </cell>
          <cell r="E142">
            <v>149</v>
          </cell>
          <cell r="F142">
            <v>128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105.08593967939184</v>
          </cell>
          <cell r="L142">
            <v>1</v>
          </cell>
          <cell r="M142">
            <v>12587</v>
          </cell>
          <cell r="N142">
            <v>640</v>
          </cell>
          <cell r="O142">
            <v>893</v>
          </cell>
          <cell r="P142">
            <v>1</v>
          </cell>
          <cell r="Q142">
            <v>1</v>
          </cell>
          <cell r="R142">
            <v>105.08760718715354</v>
          </cell>
          <cell r="S142">
            <v>0</v>
          </cell>
          <cell r="T142">
            <v>11543</v>
          </cell>
          <cell r="U142">
            <v>595</v>
          </cell>
          <cell r="V142">
            <v>893</v>
          </cell>
          <cell r="AR142">
            <v>-426149128</v>
          </cell>
        </row>
        <row r="143">
          <cell r="A143">
            <v>134</v>
          </cell>
          <cell r="B143" t="str">
            <v>426 - COMMUNITY DAY - GATEWAY Charter School - LAWRENCE pupils</v>
          </cell>
          <cell r="C143">
            <v>426149149</v>
          </cell>
          <cell r="D143">
            <v>426</v>
          </cell>
          <cell r="E143">
            <v>149</v>
          </cell>
          <cell r="F143">
            <v>149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100.12603380060321</v>
          </cell>
          <cell r="L143">
            <v>1</v>
          </cell>
          <cell r="M143">
            <v>11929</v>
          </cell>
          <cell r="N143">
            <v>15</v>
          </cell>
          <cell r="O143">
            <v>893</v>
          </cell>
          <cell r="P143">
            <v>1</v>
          </cell>
          <cell r="Q143">
            <v>1</v>
          </cell>
          <cell r="R143">
            <v>100.11937229101046</v>
          </cell>
          <cell r="S143">
            <v>0</v>
          </cell>
          <cell r="T143">
            <v>11635</v>
          </cell>
          <cell r="U143">
            <v>59</v>
          </cell>
          <cell r="V143">
            <v>893</v>
          </cell>
          <cell r="AR143">
            <v>-426149149</v>
          </cell>
        </row>
        <row r="144">
          <cell r="A144">
            <v>135</v>
          </cell>
          <cell r="B144" t="str">
            <v>426 - COMMUNITY DAY - GATEWAY Charter School - METHUEN pupils</v>
          </cell>
          <cell r="C144">
            <v>426149181</v>
          </cell>
          <cell r="D144">
            <v>426</v>
          </cell>
          <cell r="E144">
            <v>149</v>
          </cell>
          <cell r="F144">
            <v>181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106.77669756159436</v>
          </cell>
          <cell r="L144">
            <v>1</v>
          </cell>
          <cell r="M144">
            <v>10989</v>
          </cell>
          <cell r="N144">
            <v>745</v>
          </cell>
          <cell r="O144">
            <v>893</v>
          </cell>
          <cell r="P144">
            <v>1</v>
          </cell>
          <cell r="Q144">
            <v>1</v>
          </cell>
          <cell r="R144">
            <v>106.74449559766697</v>
          </cell>
          <cell r="S144">
            <v>0</v>
          </cell>
          <cell r="T144">
            <v>9082</v>
          </cell>
          <cell r="U144">
            <v>614</v>
          </cell>
          <cell r="V144">
            <v>893</v>
          </cell>
          <cell r="AR144">
            <v>-426149181</v>
          </cell>
        </row>
        <row r="145">
          <cell r="A145">
            <v>136</v>
          </cell>
          <cell r="B145" t="str">
            <v>426 - COMMUNITY DAY - GATEWAY Charter School - NORTH ANDOVER pupils</v>
          </cell>
          <cell r="C145">
            <v>426149211</v>
          </cell>
          <cell r="D145">
            <v>426</v>
          </cell>
          <cell r="E145">
            <v>149</v>
          </cell>
          <cell r="F145">
            <v>211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117.93529381433112</v>
          </cell>
          <cell r="L145">
            <v>1</v>
          </cell>
          <cell r="M145">
            <v>14594</v>
          </cell>
          <cell r="N145">
            <v>2617</v>
          </cell>
          <cell r="O145">
            <v>893</v>
          </cell>
          <cell r="P145">
            <v>1</v>
          </cell>
          <cell r="Q145">
            <v>1</v>
          </cell>
          <cell r="R145">
            <v>117.93552339841401</v>
          </cell>
          <cell r="S145">
            <v>0</v>
          </cell>
          <cell r="T145">
            <v>12572</v>
          </cell>
          <cell r="U145">
            <v>2256</v>
          </cell>
          <cell r="V145">
            <v>893</v>
          </cell>
          <cell r="AR145">
            <v>-426149211</v>
          </cell>
        </row>
        <row r="146">
          <cell r="A146">
            <v>137</v>
          </cell>
          <cell r="B146" t="str">
            <v>426 - COMMUNITY DAY - GATEWAY Charter School - SALEM pupils</v>
          </cell>
          <cell r="C146">
            <v>426149258</v>
          </cell>
          <cell r="D146">
            <v>426</v>
          </cell>
          <cell r="E146">
            <v>149</v>
          </cell>
          <cell r="F146">
            <v>258</v>
          </cell>
          <cell r="G146">
            <v>1</v>
          </cell>
          <cell r="H146">
            <v>1</v>
          </cell>
          <cell r="I146">
            <v>0</v>
          </cell>
          <cell r="J146">
            <v>1</v>
          </cell>
          <cell r="K146">
            <v>131.89045627900967</v>
          </cell>
          <cell r="L146">
            <v>1</v>
          </cell>
          <cell r="M146">
            <v>11631</v>
          </cell>
          <cell r="N146">
            <v>3709</v>
          </cell>
          <cell r="O146">
            <v>893</v>
          </cell>
          <cell r="P146">
            <v>1</v>
          </cell>
          <cell r="Q146">
            <v>1</v>
          </cell>
          <cell r="R146">
            <v>131.92311579508396</v>
          </cell>
          <cell r="S146">
            <v>0</v>
          </cell>
          <cell r="T146">
            <v>11376</v>
          </cell>
          <cell r="U146">
            <v>3563</v>
          </cell>
          <cell r="V146">
            <v>893</v>
          </cell>
          <cell r="AR146">
            <v>-426149258</v>
          </cell>
        </row>
        <row r="147">
          <cell r="A147">
            <v>138</v>
          </cell>
          <cell r="B147" t="str">
            <v>428 - BROOKE Charter School - BOSTON pupils</v>
          </cell>
          <cell r="C147">
            <v>428035035</v>
          </cell>
          <cell r="D147">
            <v>428</v>
          </cell>
          <cell r="E147">
            <v>35</v>
          </cell>
          <cell r="F147">
            <v>35</v>
          </cell>
          <cell r="G147">
            <v>1</v>
          </cell>
          <cell r="H147">
            <v>1.0780000000000001</v>
          </cell>
          <cell r="I147">
            <v>1</v>
          </cell>
          <cell r="J147">
            <v>1</v>
          </cell>
          <cell r="K147">
            <v>135.10754214263929</v>
          </cell>
          <cell r="L147">
            <v>1</v>
          </cell>
          <cell r="M147">
            <v>11455</v>
          </cell>
          <cell r="N147">
            <v>4022</v>
          </cell>
          <cell r="O147">
            <v>893</v>
          </cell>
          <cell r="P147">
            <v>1</v>
          </cell>
          <cell r="Q147">
            <v>1</v>
          </cell>
          <cell r="R147">
            <v>135.15501759350991</v>
          </cell>
          <cell r="S147">
            <v>0</v>
          </cell>
          <cell r="T147">
            <v>11816</v>
          </cell>
          <cell r="U147">
            <v>4051</v>
          </cell>
          <cell r="V147">
            <v>893</v>
          </cell>
          <cell r="AR147">
            <v>-428035035</v>
          </cell>
        </row>
        <row r="148">
          <cell r="A148">
            <v>139</v>
          </cell>
          <cell r="B148" t="str">
            <v>428 - BROOKE Charter School - BROCKTON pupils</v>
          </cell>
          <cell r="C148">
            <v>428035044</v>
          </cell>
          <cell r="D148">
            <v>428</v>
          </cell>
          <cell r="E148">
            <v>35</v>
          </cell>
          <cell r="F148">
            <v>44</v>
          </cell>
          <cell r="G148">
            <v>1</v>
          </cell>
          <cell r="H148">
            <v>1.0780000000000001</v>
          </cell>
          <cell r="I148">
            <v>1</v>
          </cell>
          <cell r="J148">
            <v>1</v>
          </cell>
          <cell r="K148">
            <v>102.3293942230429</v>
          </cell>
          <cell r="L148">
            <v>1</v>
          </cell>
          <cell r="M148">
            <v>9298</v>
          </cell>
          <cell r="N148">
            <v>217</v>
          </cell>
          <cell r="O148">
            <v>893</v>
          </cell>
          <cell r="P148">
            <v>1</v>
          </cell>
          <cell r="Q148">
            <v>1</v>
          </cell>
          <cell r="R148">
            <v>102.2905173036915</v>
          </cell>
          <cell r="S148">
            <v>0</v>
          </cell>
          <cell r="T148">
            <v>8810</v>
          </cell>
          <cell r="U148">
            <v>580</v>
          </cell>
          <cell r="V148">
            <v>893</v>
          </cell>
          <cell r="AR148">
            <v>-428035044</v>
          </cell>
        </row>
        <row r="149">
          <cell r="A149">
            <v>140</v>
          </cell>
          <cell r="B149" t="str">
            <v>428 - BROOKE Charter School - CANTON pupils</v>
          </cell>
          <cell r="C149">
            <v>428035050</v>
          </cell>
          <cell r="D149">
            <v>428</v>
          </cell>
          <cell r="E149">
            <v>35</v>
          </cell>
          <cell r="F149">
            <v>50</v>
          </cell>
          <cell r="G149">
            <v>1</v>
          </cell>
          <cell r="H149">
            <v>1.0780000000000001</v>
          </cell>
          <cell r="I149">
            <v>1</v>
          </cell>
          <cell r="J149">
            <v>1</v>
          </cell>
          <cell r="K149">
            <v>147.10903774503709</v>
          </cell>
          <cell r="L149">
            <v>1</v>
          </cell>
          <cell r="M149">
            <v>13489</v>
          </cell>
          <cell r="N149">
            <v>6355</v>
          </cell>
          <cell r="O149">
            <v>893</v>
          </cell>
          <cell r="P149">
            <v>1</v>
          </cell>
          <cell r="Q149">
            <v>1</v>
          </cell>
          <cell r="R149">
            <v>147.11065091538222</v>
          </cell>
          <cell r="S149">
            <v>0</v>
          </cell>
          <cell r="T149">
            <v>12130</v>
          </cell>
          <cell r="U149">
            <v>5715</v>
          </cell>
          <cell r="V149">
            <v>893</v>
          </cell>
          <cell r="AR149">
            <v>-428035050</v>
          </cell>
        </row>
        <row r="150">
          <cell r="A150">
            <v>141</v>
          </cell>
          <cell r="B150" t="str">
            <v>428 - BROOKE Charter School - CHELSEA pupils</v>
          </cell>
          <cell r="C150">
            <v>428035057</v>
          </cell>
          <cell r="D150">
            <v>428</v>
          </cell>
          <cell r="E150">
            <v>35</v>
          </cell>
          <cell r="F150">
            <v>57</v>
          </cell>
          <cell r="G150">
            <v>1</v>
          </cell>
          <cell r="H150">
            <v>1.0780000000000001</v>
          </cell>
          <cell r="I150">
            <v>1</v>
          </cell>
          <cell r="J150">
            <v>1</v>
          </cell>
          <cell r="K150">
            <v>105.07232021293885</v>
          </cell>
          <cell r="L150">
            <v>1</v>
          </cell>
          <cell r="M150">
            <v>11671</v>
          </cell>
          <cell r="N150">
            <v>592</v>
          </cell>
          <cell r="O150">
            <v>893</v>
          </cell>
          <cell r="P150">
            <v>1</v>
          </cell>
          <cell r="Q150">
            <v>1</v>
          </cell>
          <cell r="R150">
            <v>105.08946058749589</v>
          </cell>
          <cell r="S150">
            <v>0</v>
          </cell>
          <cell r="T150">
            <v>12129</v>
          </cell>
          <cell r="U150">
            <v>641</v>
          </cell>
          <cell r="V150">
            <v>893</v>
          </cell>
          <cell r="AR150">
            <v>-428035057</v>
          </cell>
        </row>
        <row r="151">
          <cell r="A151">
            <v>142</v>
          </cell>
          <cell r="B151" t="str">
            <v>428 - BROOKE Charter School - DEDHAM pupils</v>
          </cell>
          <cell r="C151">
            <v>428035073</v>
          </cell>
          <cell r="D151">
            <v>428</v>
          </cell>
          <cell r="E151">
            <v>35</v>
          </cell>
          <cell r="F151">
            <v>73</v>
          </cell>
          <cell r="G151">
            <v>1</v>
          </cell>
          <cell r="H151">
            <v>1.0780000000000001</v>
          </cell>
          <cell r="I151">
            <v>1</v>
          </cell>
          <cell r="J151">
            <v>1</v>
          </cell>
          <cell r="K151">
            <v>177.8067954174297</v>
          </cell>
          <cell r="L151">
            <v>1</v>
          </cell>
          <cell r="M151">
            <v>9485</v>
          </cell>
          <cell r="N151">
            <v>7380</v>
          </cell>
          <cell r="O151">
            <v>893</v>
          </cell>
          <cell r="P151">
            <v>1</v>
          </cell>
          <cell r="Q151">
            <v>1</v>
          </cell>
          <cell r="R151">
            <v>177.81218003460015</v>
          </cell>
          <cell r="S151">
            <v>0</v>
          </cell>
          <cell r="T151">
            <v>8644</v>
          </cell>
          <cell r="U151">
            <v>6563</v>
          </cell>
          <cell r="V151">
            <v>893</v>
          </cell>
          <cell r="AR151">
            <v>-428035073</v>
          </cell>
        </row>
        <row r="152">
          <cell r="A152">
            <v>143</v>
          </cell>
          <cell r="B152" t="str">
            <v>428 - BROOKE Charter School - EVERETT pupils</v>
          </cell>
          <cell r="C152">
            <v>428035093</v>
          </cell>
          <cell r="D152">
            <v>428</v>
          </cell>
          <cell r="E152">
            <v>35</v>
          </cell>
          <cell r="F152">
            <v>93</v>
          </cell>
          <cell r="G152">
            <v>1</v>
          </cell>
          <cell r="H152">
            <v>1.0780000000000001</v>
          </cell>
          <cell r="I152">
            <v>1</v>
          </cell>
          <cell r="J152">
            <v>1</v>
          </cell>
          <cell r="K152">
            <v>102.84144893945172</v>
          </cell>
          <cell r="L152">
            <v>1</v>
          </cell>
          <cell r="M152">
            <v>12439</v>
          </cell>
          <cell r="N152">
            <v>353</v>
          </cell>
          <cell r="O152">
            <v>893</v>
          </cell>
          <cell r="P152">
            <v>1</v>
          </cell>
          <cell r="Q152">
            <v>1</v>
          </cell>
          <cell r="R152">
            <v>102.86320779598445</v>
          </cell>
          <cell r="S152">
            <v>0</v>
          </cell>
          <cell r="T152">
            <v>11722</v>
          </cell>
          <cell r="U152">
            <v>328</v>
          </cell>
          <cell r="V152">
            <v>893</v>
          </cell>
          <cell r="AR152">
            <v>-428035093</v>
          </cell>
        </row>
        <row r="153">
          <cell r="A153">
            <v>144</v>
          </cell>
          <cell r="B153" t="str">
            <v>428 - BROOKE Charter School - HOLBROOK pupils</v>
          </cell>
          <cell r="C153">
            <v>428035133</v>
          </cell>
          <cell r="D153">
            <v>428</v>
          </cell>
          <cell r="E153">
            <v>35</v>
          </cell>
          <cell r="F153">
            <v>133</v>
          </cell>
          <cell r="G153">
            <v>1</v>
          </cell>
          <cell r="H153">
            <v>1.0780000000000001</v>
          </cell>
          <cell r="I153">
            <v>0</v>
          </cell>
          <cell r="J153">
            <v>1</v>
          </cell>
          <cell r="K153">
            <v>131.33188031691472</v>
          </cell>
          <cell r="L153">
            <v>1</v>
          </cell>
          <cell r="M153">
            <v>10840</v>
          </cell>
          <cell r="N153">
            <v>3396</v>
          </cell>
          <cell r="O153">
            <v>893</v>
          </cell>
          <cell r="P153">
            <v>1</v>
          </cell>
          <cell r="Q153">
            <v>1</v>
          </cell>
          <cell r="R153">
            <v>131.34051686962678</v>
          </cell>
          <cell r="S153">
            <v>0</v>
          </cell>
          <cell r="T153">
            <v>12327</v>
          </cell>
          <cell r="U153">
            <v>3843</v>
          </cell>
          <cell r="V153">
            <v>893</v>
          </cell>
          <cell r="AR153">
            <v>-428035133</v>
          </cell>
        </row>
        <row r="154">
          <cell r="A154">
            <v>145</v>
          </cell>
          <cell r="B154" t="str">
            <v>428 - BROOKE Charter School - LYNN pupils</v>
          </cell>
          <cell r="C154">
            <v>428035163</v>
          </cell>
          <cell r="D154">
            <v>428</v>
          </cell>
          <cell r="E154">
            <v>35</v>
          </cell>
          <cell r="F154">
            <v>163</v>
          </cell>
          <cell r="G154">
            <v>1</v>
          </cell>
          <cell r="H154">
            <v>1.0780000000000001</v>
          </cell>
          <cell r="I154">
            <v>1</v>
          </cell>
          <cell r="J154">
            <v>1</v>
          </cell>
          <cell r="K154">
            <v>101.95106282746687</v>
          </cell>
          <cell r="L154">
            <v>0</v>
          </cell>
          <cell r="M154">
            <v>9738</v>
          </cell>
          <cell r="N154">
            <v>190</v>
          </cell>
          <cell r="O154">
            <v>893</v>
          </cell>
          <cell r="P154">
            <v>1</v>
          </cell>
          <cell r="Q154">
            <v>1</v>
          </cell>
          <cell r="R154">
            <v>104.22385689606564</v>
          </cell>
          <cell r="S154">
            <v>0</v>
          </cell>
          <cell r="T154">
            <v>9218</v>
          </cell>
          <cell r="U154">
            <v>498</v>
          </cell>
          <cell r="V154">
            <v>893</v>
          </cell>
          <cell r="AR154">
            <v>-428035163</v>
          </cell>
        </row>
        <row r="155">
          <cell r="A155">
            <v>146</v>
          </cell>
          <cell r="B155" t="str">
            <v>428 - BROOKE Charter School - MALDEN pupils</v>
          </cell>
          <cell r="C155">
            <v>428035165</v>
          </cell>
          <cell r="D155">
            <v>428</v>
          </cell>
          <cell r="E155">
            <v>35</v>
          </cell>
          <cell r="F155">
            <v>165</v>
          </cell>
          <cell r="G155">
            <v>1</v>
          </cell>
          <cell r="H155">
            <v>1.0780000000000001</v>
          </cell>
          <cell r="I155">
            <v>1</v>
          </cell>
          <cell r="J155">
            <v>1</v>
          </cell>
          <cell r="K155">
            <v>105.43461537836718</v>
          </cell>
          <cell r="L155">
            <v>1</v>
          </cell>
          <cell r="M155">
            <v>11739</v>
          </cell>
          <cell r="N155">
            <v>638</v>
          </cell>
          <cell r="O155">
            <v>893</v>
          </cell>
          <cell r="P155">
            <v>1</v>
          </cell>
          <cell r="Q155">
            <v>1</v>
          </cell>
          <cell r="R155">
            <v>105.45274261995819</v>
          </cell>
          <cell r="S155">
            <v>0</v>
          </cell>
          <cell r="T155">
            <v>11820</v>
          </cell>
          <cell r="U155">
            <v>579</v>
          </cell>
          <cell r="V155">
            <v>893</v>
          </cell>
          <cell r="AR155">
            <v>-428035165</v>
          </cell>
        </row>
        <row r="156">
          <cell r="A156">
            <v>147</v>
          </cell>
          <cell r="B156" t="str">
            <v>428 - BROOKE Charter School - MEDFORD pupils</v>
          </cell>
          <cell r="C156">
            <v>428035176</v>
          </cell>
          <cell r="D156">
            <v>428</v>
          </cell>
          <cell r="E156">
            <v>35</v>
          </cell>
          <cell r="F156">
            <v>176</v>
          </cell>
          <cell r="G156">
            <v>1</v>
          </cell>
          <cell r="H156">
            <v>1.0780000000000001</v>
          </cell>
          <cell r="I156">
            <v>1</v>
          </cell>
          <cell r="J156">
            <v>1</v>
          </cell>
          <cell r="K156">
            <v>133.02698960394903</v>
          </cell>
          <cell r="L156">
            <v>1</v>
          </cell>
          <cell r="M156">
            <v>11109</v>
          </cell>
          <cell r="N156">
            <v>3669</v>
          </cell>
          <cell r="O156">
            <v>893</v>
          </cell>
          <cell r="P156">
            <v>1</v>
          </cell>
          <cell r="Q156">
            <v>1</v>
          </cell>
          <cell r="R156">
            <v>133.03185416053941</v>
          </cell>
          <cell r="S156">
            <v>0</v>
          </cell>
          <cell r="T156">
            <v>14694</v>
          </cell>
          <cell r="U156">
            <v>4841</v>
          </cell>
          <cell r="V156">
            <v>893</v>
          </cell>
          <cell r="AR156">
            <v>-428035176</v>
          </cell>
        </row>
        <row r="157">
          <cell r="A157">
            <v>148</v>
          </cell>
          <cell r="B157" t="str">
            <v>428 - BROOKE Charter School - MILTON pupils</v>
          </cell>
          <cell r="C157">
            <v>428035189</v>
          </cell>
          <cell r="D157">
            <v>428</v>
          </cell>
          <cell r="E157">
            <v>35</v>
          </cell>
          <cell r="F157">
            <v>189</v>
          </cell>
          <cell r="G157">
            <v>1</v>
          </cell>
          <cell r="H157">
            <v>1.0780000000000001</v>
          </cell>
          <cell r="I157">
            <v>1</v>
          </cell>
          <cell r="J157">
            <v>1</v>
          </cell>
          <cell r="K157">
            <v>140.065246949786</v>
          </cell>
          <cell r="L157">
            <v>1</v>
          </cell>
          <cell r="M157">
            <v>10470</v>
          </cell>
          <cell r="N157">
            <v>4195</v>
          </cell>
          <cell r="O157">
            <v>893</v>
          </cell>
          <cell r="P157">
            <v>1</v>
          </cell>
          <cell r="Q157">
            <v>1</v>
          </cell>
          <cell r="R157">
            <v>140.06581935816317</v>
          </cell>
          <cell r="S157">
            <v>0</v>
          </cell>
          <cell r="T157">
            <v>12523</v>
          </cell>
          <cell r="U157">
            <v>4920</v>
          </cell>
          <cell r="V157">
            <v>893</v>
          </cell>
          <cell r="AR157">
            <v>-428035189</v>
          </cell>
        </row>
        <row r="158">
          <cell r="A158">
            <v>149</v>
          </cell>
          <cell r="B158" t="str">
            <v>428 - BROOKE Charter School - NORWOOD pupils</v>
          </cell>
          <cell r="C158">
            <v>428035220</v>
          </cell>
          <cell r="D158">
            <v>428</v>
          </cell>
          <cell r="E158">
            <v>35</v>
          </cell>
          <cell r="F158">
            <v>220</v>
          </cell>
          <cell r="G158">
            <v>1</v>
          </cell>
          <cell r="H158">
            <v>1.0780000000000001</v>
          </cell>
          <cell r="I158">
            <v>1</v>
          </cell>
          <cell r="J158">
            <v>1</v>
          </cell>
          <cell r="K158">
            <v>140.66395295506942</v>
          </cell>
          <cell r="L158">
            <v>1</v>
          </cell>
          <cell r="M158">
            <v>12080</v>
          </cell>
          <cell r="N158">
            <v>4912</v>
          </cell>
          <cell r="O158">
            <v>893</v>
          </cell>
          <cell r="P158">
            <v>1</v>
          </cell>
          <cell r="Q158">
            <v>1</v>
          </cell>
          <cell r="R158">
            <v>140.70703507314281</v>
          </cell>
          <cell r="S158">
            <v>0</v>
          </cell>
          <cell r="T158">
            <v>11623</v>
          </cell>
          <cell r="U158">
            <v>3392</v>
          </cell>
          <cell r="V158">
            <v>893</v>
          </cell>
          <cell r="AR158">
            <v>-428035220</v>
          </cell>
        </row>
        <row r="159">
          <cell r="A159">
            <v>150</v>
          </cell>
          <cell r="B159" t="str">
            <v>428 - BROOKE Charter School - PEABODY pupils</v>
          </cell>
          <cell r="C159">
            <v>428035229</v>
          </cell>
          <cell r="D159">
            <v>428</v>
          </cell>
          <cell r="E159">
            <v>35</v>
          </cell>
          <cell r="F159">
            <v>229</v>
          </cell>
          <cell r="G159">
            <v>1</v>
          </cell>
          <cell r="H159">
            <v>1.0780000000000001</v>
          </cell>
          <cell r="I159">
            <v>0</v>
          </cell>
          <cell r="J159">
            <v>1</v>
          </cell>
          <cell r="K159">
            <v>109.46571192697388</v>
          </cell>
          <cell r="L159">
            <v>0</v>
          </cell>
          <cell r="M159">
            <v>10820</v>
          </cell>
          <cell r="N159">
            <v>1024</v>
          </cell>
          <cell r="O159">
            <v>893</v>
          </cell>
          <cell r="P159">
            <v>1</v>
          </cell>
          <cell r="Q159">
            <v>1</v>
          </cell>
          <cell r="R159">
            <v>117.24185122474483</v>
          </cell>
          <cell r="S159">
            <v>0</v>
          </cell>
          <cell r="T159">
            <v>12523</v>
          </cell>
          <cell r="U159">
            <v>1185</v>
          </cell>
          <cell r="V159">
            <v>893</v>
          </cell>
          <cell r="AR159">
            <v>-428035229</v>
          </cell>
        </row>
        <row r="160">
          <cell r="A160">
            <v>151</v>
          </cell>
          <cell r="B160" t="str">
            <v>428 - BROOKE Charter School - QUINCY pupils</v>
          </cell>
          <cell r="C160">
            <v>428035243</v>
          </cell>
          <cell r="D160">
            <v>428</v>
          </cell>
          <cell r="E160">
            <v>35</v>
          </cell>
          <cell r="F160">
            <v>243</v>
          </cell>
          <cell r="G160">
            <v>1</v>
          </cell>
          <cell r="H160">
            <v>1.0780000000000001</v>
          </cell>
          <cell r="I160">
            <v>1</v>
          </cell>
          <cell r="J160">
            <v>1</v>
          </cell>
          <cell r="K160">
            <v>123.60080301366065</v>
          </cell>
          <cell r="L160">
            <v>1</v>
          </cell>
          <cell r="M160">
            <v>10694</v>
          </cell>
          <cell r="N160">
            <v>2524</v>
          </cell>
          <cell r="O160">
            <v>893</v>
          </cell>
          <cell r="P160">
            <v>1</v>
          </cell>
          <cell r="Q160">
            <v>1</v>
          </cell>
          <cell r="R160">
            <v>123.603106514578</v>
          </cell>
          <cell r="S160">
            <v>0</v>
          </cell>
          <cell r="T160">
            <v>11997</v>
          </cell>
          <cell r="U160">
            <v>2834</v>
          </cell>
          <cell r="V160">
            <v>893</v>
          </cell>
          <cell r="AR160">
            <v>-428035243</v>
          </cell>
        </row>
        <row r="161">
          <cell r="A161">
            <v>152</v>
          </cell>
          <cell r="B161" t="str">
            <v>428 - BROOKE Charter School - RANDOLPH pupils</v>
          </cell>
          <cell r="C161">
            <v>428035244</v>
          </cell>
          <cell r="D161">
            <v>428</v>
          </cell>
          <cell r="E161">
            <v>35</v>
          </cell>
          <cell r="F161">
            <v>244</v>
          </cell>
          <cell r="G161">
            <v>1</v>
          </cell>
          <cell r="H161">
            <v>1.0780000000000001</v>
          </cell>
          <cell r="I161">
            <v>1</v>
          </cell>
          <cell r="J161">
            <v>1</v>
          </cell>
          <cell r="K161">
            <v>140.48636900060259</v>
          </cell>
          <cell r="L161">
            <v>1</v>
          </cell>
          <cell r="M161">
            <v>11170</v>
          </cell>
          <cell r="N161">
            <v>4522</v>
          </cell>
          <cell r="O161">
            <v>893</v>
          </cell>
          <cell r="P161">
            <v>1</v>
          </cell>
          <cell r="Q161">
            <v>1</v>
          </cell>
          <cell r="R161">
            <v>140.51894054759615</v>
          </cell>
          <cell r="S161">
            <v>0</v>
          </cell>
          <cell r="T161">
            <v>11731</v>
          </cell>
          <cell r="U161">
            <v>4725</v>
          </cell>
          <cell r="V161">
            <v>893</v>
          </cell>
          <cell r="AR161">
            <v>-428035244</v>
          </cell>
        </row>
        <row r="162">
          <cell r="A162">
            <v>153</v>
          </cell>
          <cell r="B162" t="str">
            <v>428 - BROOKE Charter School - REVERE pupils</v>
          </cell>
          <cell r="C162">
            <v>428035248</v>
          </cell>
          <cell r="D162">
            <v>428</v>
          </cell>
          <cell r="E162">
            <v>35</v>
          </cell>
          <cell r="F162">
            <v>248</v>
          </cell>
          <cell r="G162">
            <v>1</v>
          </cell>
          <cell r="H162">
            <v>1.0780000000000001</v>
          </cell>
          <cell r="I162">
            <v>1</v>
          </cell>
          <cell r="J162">
            <v>1</v>
          </cell>
          <cell r="K162">
            <v>109.81087383798145</v>
          </cell>
          <cell r="L162">
            <v>1</v>
          </cell>
          <cell r="M162">
            <v>11924</v>
          </cell>
          <cell r="N162">
            <v>1170</v>
          </cell>
          <cell r="O162">
            <v>893</v>
          </cell>
          <cell r="P162">
            <v>1</v>
          </cell>
          <cell r="Q162">
            <v>1</v>
          </cell>
          <cell r="R162">
            <v>109.88610158097696</v>
          </cell>
          <cell r="S162">
            <v>0</v>
          </cell>
          <cell r="T162">
            <v>12325</v>
          </cell>
          <cell r="U162">
            <v>431</v>
          </cell>
          <cell r="V162">
            <v>893</v>
          </cell>
          <cell r="AR162">
            <v>-428035248</v>
          </cell>
        </row>
        <row r="163">
          <cell r="A163">
            <v>154</v>
          </cell>
          <cell r="B163" t="str">
            <v>428 - BROOKE Charter School - WINTHROP pupils</v>
          </cell>
          <cell r="C163">
            <v>428035346</v>
          </cell>
          <cell r="D163">
            <v>428</v>
          </cell>
          <cell r="E163">
            <v>35</v>
          </cell>
          <cell r="F163">
            <v>346</v>
          </cell>
          <cell r="G163">
            <v>1</v>
          </cell>
          <cell r="H163">
            <v>1.0780000000000001</v>
          </cell>
          <cell r="I163">
            <v>1</v>
          </cell>
          <cell r="J163">
            <v>1</v>
          </cell>
          <cell r="K163">
            <v>111.12390770945768</v>
          </cell>
          <cell r="L163">
            <v>1</v>
          </cell>
          <cell r="M163">
            <v>10215</v>
          </cell>
          <cell r="N163">
            <v>1136</v>
          </cell>
          <cell r="O163">
            <v>893</v>
          </cell>
          <cell r="P163">
            <v>1</v>
          </cell>
          <cell r="Q163">
            <v>1</v>
          </cell>
          <cell r="R163">
            <v>111.12532361052789</v>
          </cell>
          <cell r="S163">
            <v>0</v>
          </cell>
          <cell r="T163">
            <v>11564</v>
          </cell>
          <cell r="U163">
            <v>1246</v>
          </cell>
          <cell r="V163">
            <v>893</v>
          </cell>
          <cell r="AR163">
            <v>-428035346</v>
          </cell>
        </row>
        <row r="164">
          <cell r="A164">
            <v>155</v>
          </cell>
          <cell r="B164" t="str">
            <v>429 - KIPP ACADEMY LYNN Charter School - BEVERLY pupils</v>
          </cell>
          <cell r="C164">
            <v>429163030</v>
          </cell>
          <cell r="D164">
            <v>429</v>
          </cell>
          <cell r="E164">
            <v>163</v>
          </cell>
          <cell r="F164">
            <v>30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124.48570041764077</v>
          </cell>
          <cell r="L164">
            <v>1</v>
          </cell>
          <cell r="M164">
            <v>13295</v>
          </cell>
          <cell r="N164">
            <v>3255</v>
          </cell>
          <cell r="O164">
            <v>893</v>
          </cell>
          <cell r="P164">
            <v>1</v>
          </cell>
          <cell r="Q164">
            <v>1</v>
          </cell>
          <cell r="R164">
            <v>124.48565611394558</v>
          </cell>
          <cell r="S164">
            <v>0</v>
          </cell>
          <cell r="T164">
            <v>11978</v>
          </cell>
          <cell r="U164">
            <v>2943</v>
          </cell>
          <cell r="V164">
            <v>893</v>
          </cell>
          <cell r="AR164">
            <v>-429163030</v>
          </cell>
        </row>
        <row r="165">
          <cell r="A165">
            <v>156</v>
          </cell>
          <cell r="B165" t="str">
            <v>429 - KIPP ACADEMY LYNN Charter School - BOSTON pupils</v>
          </cell>
          <cell r="C165">
            <v>429163035</v>
          </cell>
          <cell r="D165">
            <v>429</v>
          </cell>
          <cell r="E165">
            <v>163</v>
          </cell>
          <cell r="F165">
            <v>35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135.10754214263929</v>
          </cell>
          <cell r="L165">
            <v>1</v>
          </cell>
          <cell r="M165">
            <v>14284</v>
          </cell>
          <cell r="N165">
            <v>5015</v>
          </cell>
          <cell r="O165">
            <v>893</v>
          </cell>
          <cell r="P165">
            <v>1</v>
          </cell>
          <cell r="Q165">
            <v>1</v>
          </cell>
          <cell r="R165">
            <v>135.15501759350991</v>
          </cell>
          <cell r="S165">
            <v>0</v>
          </cell>
          <cell r="T165">
            <v>13116</v>
          </cell>
          <cell r="U165">
            <v>4496</v>
          </cell>
          <cell r="V165">
            <v>893</v>
          </cell>
          <cell r="AR165">
            <v>-429163035</v>
          </cell>
        </row>
        <row r="166">
          <cell r="A166">
            <v>157</v>
          </cell>
          <cell r="B166" t="str">
            <v>429 - KIPP ACADEMY LYNN Charter School - CHELSEA pupils</v>
          </cell>
          <cell r="C166">
            <v>429163057</v>
          </cell>
          <cell r="D166">
            <v>429</v>
          </cell>
          <cell r="E166">
            <v>163</v>
          </cell>
          <cell r="F166">
            <v>57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105.07232021293885</v>
          </cell>
          <cell r="L166">
            <v>1</v>
          </cell>
          <cell r="M166">
            <v>14594</v>
          </cell>
          <cell r="N166">
            <v>740</v>
          </cell>
          <cell r="O166">
            <v>893</v>
          </cell>
          <cell r="P166">
            <v>1</v>
          </cell>
          <cell r="Q166">
            <v>1</v>
          </cell>
          <cell r="R166">
            <v>105.08946058749589</v>
          </cell>
          <cell r="S166">
            <v>0</v>
          </cell>
          <cell r="T166">
            <v>13768</v>
          </cell>
          <cell r="U166">
            <v>728</v>
          </cell>
          <cell r="V166">
            <v>893</v>
          </cell>
          <cell r="AR166">
            <v>-429163057</v>
          </cell>
        </row>
        <row r="167">
          <cell r="A167">
            <v>158</v>
          </cell>
          <cell r="B167" t="str">
            <v>429 - KIPP ACADEMY LYNN Charter School - LAWRENCE pupils</v>
          </cell>
          <cell r="C167">
            <v>429163149</v>
          </cell>
          <cell r="D167">
            <v>429</v>
          </cell>
          <cell r="E167">
            <v>163</v>
          </cell>
          <cell r="F167">
            <v>149</v>
          </cell>
          <cell r="G167">
            <v>1</v>
          </cell>
          <cell r="H167">
            <v>1</v>
          </cell>
          <cell r="I167">
            <v>0</v>
          </cell>
          <cell r="J167">
            <v>1</v>
          </cell>
          <cell r="K167">
            <v>100.12603380060321</v>
          </cell>
          <cell r="L167">
            <v>1</v>
          </cell>
          <cell r="M167">
            <v>12390</v>
          </cell>
          <cell r="N167">
            <v>16</v>
          </cell>
          <cell r="O167">
            <v>893</v>
          </cell>
          <cell r="P167">
            <v>1</v>
          </cell>
          <cell r="Q167">
            <v>1</v>
          </cell>
          <cell r="R167">
            <v>100.11937229101046</v>
          </cell>
          <cell r="S167">
            <v>0</v>
          </cell>
          <cell r="T167">
            <v>9124</v>
          </cell>
          <cell r="U167">
            <v>46</v>
          </cell>
          <cell r="V167">
            <v>893</v>
          </cell>
          <cell r="AR167">
            <v>-429163149</v>
          </cell>
        </row>
        <row r="168">
          <cell r="A168">
            <v>159</v>
          </cell>
          <cell r="B168" t="str">
            <v>429 - KIPP ACADEMY LYNN Charter School - LYNN pupils</v>
          </cell>
          <cell r="C168">
            <v>429163163</v>
          </cell>
          <cell r="D168">
            <v>429</v>
          </cell>
          <cell r="E168">
            <v>163</v>
          </cell>
          <cell r="F168">
            <v>163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101.95106282746687</v>
          </cell>
          <cell r="L168">
            <v>0</v>
          </cell>
          <cell r="M168">
            <v>11625</v>
          </cell>
          <cell r="N168">
            <v>227</v>
          </cell>
          <cell r="O168">
            <v>893</v>
          </cell>
          <cell r="P168">
            <v>1</v>
          </cell>
          <cell r="Q168">
            <v>1</v>
          </cell>
          <cell r="R168">
            <v>104.22385689606564</v>
          </cell>
          <cell r="S168">
            <v>0</v>
          </cell>
          <cell r="T168">
            <v>12066</v>
          </cell>
          <cell r="U168">
            <v>652</v>
          </cell>
          <cell r="V168">
            <v>893</v>
          </cell>
          <cell r="AR168">
            <v>-429163163</v>
          </cell>
        </row>
        <row r="169">
          <cell r="A169">
            <v>160</v>
          </cell>
          <cell r="B169" t="str">
            <v>429 - KIPP ACADEMY LYNN Charter School - LYNNFIELD pupils</v>
          </cell>
          <cell r="C169">
            <v>429163164</v>
          </cell>
          <cell r="D169">
            <v>429</v>
          </cell>
          <cell r="E169">
            <v>163</v>
          </cell>
          <cell r="F169">
            <v>164</v>
          </cell>
          <cell r="G169">
            <v>1</v>
          </cell>
          <cell r="H169">
            <v>1</v>
          </cell>
          <cell r="I169">
            <v>1</v>
          </cell>
          <cell r="J169">
            <v>1</v>
          </cell>
          <cell r="K169">
            <v>147.62583842006069</v>
          </cell>
          <cell r="L169">
            <v>1</v>
          </cell>
          <cell r="M169">
            <v>12194</v>
          </cell>
          <cell r="N169">
            <v>5807</v>
          </cell>
          <cell r="O169">
            <v>893</v>
          </cell>
          <cell r="P169">
            <v>1</v>
          </cell>
          <cell r="Q169">
            <v>1</v>
          </cell>
          <cell r="R169">
            <v>147.62642220457292</v>
          </cell>
          <cell r="S169">
            <v>0</v>
          </cell>
          <cell r="T169">
            <v>11120</v>
          </cell>
          <cell r="U169">
            <v>5165</v>
          </cell>
          <cell r="V169">
            <v>893</v>
          </cell>
          <cell r="AR169">
            <v>-429163164</v>
          </cell>
        </row>
        <row r="170">
          <cell r="A170">
            <v>161</v>
          </cell>
          <cell r="B170" t="str">
            <v>429 - KIPP ACADEMY LYNN Charter School - MARBLEHEAD pupils</v>
          </cell>
          <cell r="C170">
            <v>429163168</v>
          </cell>
          <cell r="D170">
            <v>429</v>
          </cell>
          <cell r="E170">
            <v>163</v>
          </cell>
          <cell r="F170">
            <v>168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150.01082515466621</v>
          </cell>
          <cell r="L170">
            <v>1</v>
          </cell>
          <cell r="M170">
            <v>8944</v>
          </cell>
          <cell r="N170">
            <v>4473</v>
          </cell>
          <cell r="O170">
            <v>893</v>
          </cell>
          <cell r="P170">
            <v>1</v>
          </cell>
          <cell r="Q170">
            <v>1</v>
          </cell>
          <cell r="R170">
            <v>151.64972803674169</v>
          </cell>
          <cell r="S170">
            <v>0</v>
          </cell>
          <cell r="T170">
            <v>8254</v>
          </cell>
          <cell r="U170">
            <v>4178</v>
          </cell>
          <cell r="V170">
            <v>893</v>
          </cell>
          <cell r="AR170">
            <v>-429163168</v>
          </cell>
        </row>
        <row r="171">
          <cell r="A171">
            <v>162</v>
          </cell>
          <cell r="B171" t="str">
            <v>429 - KIPP ACADEMY LYNN Charter School - MEDFORD pupils</v>
          </cell>
          <cell r="C171">
            <v>429163176</v>
          </cell>
          <cell r="D171">
            <v>429</v>
          </cell>
          <cell r="E171">
            <v>163</v>
          </cell>
          <cell r="F171">
            <v>176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133.02698960394903</v>
          </cell>
          <cell r="L171">
            <v>1</v>
          </cell>
          <cell r="M171">
            <v>9794</v>
          </cell>
          <cell r="N171">
            <v>3235</v>
          </cell>
          <cell r="O171">
            <v>893</v>
          </cell>
          <cell r="P171">
            <v>1</v>
          </cell>
          <cell r="Q171">
            <v>1</v>
          </cell>
          <cell r="R171">
            <v>133.03185416053941</v>
          </cell>
          <cell r="S171">
            <v>0</v>
          </cell>
          <cell r="T171">
            <v>11446</v>
          </cell>
          <cell r="U171">
            <v>3771</v>
          </cell>
          <cell r="V171">
            <v>893</v>
          </cell>
          <cell r="AR171">
            <v>-429163176</v>
          </cell>
        </row>
        <row r="172">
          <cell r="A172">
            <v>163</v>
          </cell>
          <cell r="B172" t="str">
            <v>429 - KIPP ACADEMY LYNN Charter School - PEABODY pupils</v>
          </cell>
          <cell r="C172">
            <v>429163229</v>
          </cell>
          <cell r="D172">
            <v>429</v>
          </cell>
          <cell r="E172">
            <v>163</v>
          </cell>
          <cell r="F172">
            <v>229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109.46571192697388</v>
          </cell>
          <cell r="L172">
            <v>0</v>
          </cell>
          <cell r="M172">
            <v>13268</v>
          </cell>
          <cell r="N172">
            <v>1256</v>
          </cell>
          <cell r="O172">
            <v>893</v>
          </cell>
          <cell r="P172">
            <v>1</v>
          </cell>
          <cell r="Q172">
            <v>1</v>
          </cell>
          <cell r="R172">
            <v>117.24185122474483</v>
          </cell>
          <cell r="S172">
            <v>0</v>
          </cell>
          <cell r="T172">
            <v>11629</v>
          </cell>
          <cell r="U172">
            <v>1101</v>
          </cell>
          <cell r="V172">
            <v>893</v>
          </cell>
          <cell r="AR172">
            <v>-429163229</v>
          </cell>
        </row>
        <row r="173">
          <cell r="A173">
            <v>164</v>
          </cell>
          <cell r="B173" t="str">
            <v>429 - KIPP ACADEMY LYNN Charter School - REVERE pupils</v>
          </cell>
          <cell r="C173">
            <v>429163248</v>
          </cell>
          <cell r="D173">
            <v>429</v>
          </cell>
          <cell r="E173">
            <v>163</v>
          </cell>
          <cell r="F173">
            <v>248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109.81087383798145</v>
          </cell>
          <cell r="L173">
            <v>1</v>
          </cell>
          <cell r="M173">
            <v>10413</v>
          </cell>
          <cell r="N173">
            <v>1022</v>
          </cell>
          <cell r="O173">
            <v>893</v>
          </cell>
          <cell r="P173">
            <v>1</v>
          </cell>
          <cell r="Q173">
            <v>1</v>
          </cell>
          <cell r="R173">
            <v>109.88610158097696</v>
          </cell>
          <cell r="S173">
            <v>0</v>
          </cell>
          <cell r="T173">
            <v>10413</v>
          </cell>
          <cell r="U173">
            <v>364</v>
          </cell>
          <cell r="V173">
            <v>893</v>
          </cell>
          <cell r="AR173">
            <v>-429163248</v>
          </cell>
        </row>
        <row r="174">
          <cell r="A174">
            <v>165</v>
          </cell>
          <cell r="B174" t="str">
            <v>429 - KIPP ACADEMY LYNN Charter School - SALEM pupils</v>
          </cell>
          <cell r="C174">
            <v>429163258</v>
          </cell>
          <cell r="D174">
            <v>429</v>
          </cell>
          <cell r="E174">
            <v>163</v>
          </cell>
          <cell r="F174">
            <v>258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131.89045627900967</v>
          </cell>
          <cell r="L174">
            <v>1</v>
          </cell>
          <cell r="M174">
            <v>12787</v>
          </cell>
          <cell r="N174">
            <v>4078</v>
          </cell>
          <cell r="O174">
            <v>893</v>
          </cell>
          <cell r="P174">
            <v>1</v>
          </cell>
          <cell r="Q174">
            <v>1</v>
          </cell>
          <cell r="R174">
            <v>131.92311579508396</v>
          </cell>
          <cell r="S174">
            <v>0</v>
          </cell>
          <cell r="T174">
            <v>12469</v>
          </cell>
          <cell r="U174">
            <v>3905</v>
          </cell>
          <cell r="V174">
            <v>893</v>
          </cell>
          <cell r="AR174">
            <v>-429163258</v>
          </cell>
        </row>
        <row r="175">
          <cell r="A175">
            <v>166</v>
          </cell>
          <cell r="B175" t="str">
            <v>429 - KIPP ACADEMY LYNN Charter School - SAUGUS pupils</v>
          </cell>
          <cell r="C175">
            <v>429163262</v>
          </cell>
          <cell r="D175">
            <v>429</v>
          </cell>
          <cell r="E175">
            <v>163</v>
          </cell>
          <cell r="F175">
            <v>262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146.10729931823548</v>
          </cell>
          <cell r="L175">
            <v>1</v>
          </cell>
          <cell r="M175">
            <v>11746</v>
          </cell>
          <cell r="N175">
            <v>5416</v>
          </cell>
          <cell r="O175">
            <v>893</v>
          </cell>
          <cell r="P175">
            <v>1</v>
          </cell>
          <cell r="Q175">
            <v>1</v>
          </cell>
          <cell r="R175">
            <v>146.10337393977571</v>
          </cell>
          <cell r="S175">
            <v>0</v>
          </cell>
          <cell r="T175">
            <v>10111</v>
          </cell>
          <cell r="U175">
            <v>4692</v>
          </cell>
          <cell r="V175">
            <v>893</v>
          </cell>
          <cell r="AR175">
            <v>-429163262</v>
          </cell>
        </row>
        <row r="176">
          <cell r="A176">
            <v>167</v>
          </cell>
          <cell r="B176" t="str">
            <v>429 - KIPP ACADEMY LYNN Charter School - SWAMPSCOTT pupils</v>
          </cell>
          <cell r="C176">
            <v>429163291</v>
          </cell>
          <cell r="D176">
            <v>429</v>
          </cell>
          <cell r="E176">
            <v>163</v>
          </cell>
          <cell r="F176">
            <v>291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161.05828253254316</v>
          </cell>
          <cell r="L176">
            <v>1</v>
          </cell>
          <cell r="M176">
            <v>12771</v>
          </cell>
          <cell r="N176">
            <v>7798</v>
          </cell>
          <cell r="O176">
            <v>893</v>
          </cell>
          <cell r="P176">
            <v>1</v>
          </cell>
          <cell r="Q176">
            <v>1</v>
          </cell>
          <cell r="R176">
            <v>161.06551716791969</v>
          </cell>
          <cell r="S176">
            <v>0</v>
          </cell>
          <cell r="T176">
            <v>9110</v>
          </cell>
          <cell r="U176">
            <v>5380</v>
          </cell>
          <cell r="V176">
            <v>893</v>
          </cell>
          <cell r="AR176">
            <v>-429163291</v>
          </cell>
        </row>
        <row r="177">
          <cell r="A177">
            <v>168</v>
          </cell>
          <cell r="B177" t="str">
            <v>430 - ADVANCED MATH AND SCIENCE ACADEMY Charter School - ANDOVER pupils</v>
          </cell>
          <cell r="C177">
            <v>430170009</v>
          </cell>
          <cell r="D177">
            <v>430</v>
          </cell>
          <cell r="E177">
            <v>170</v>
          </cell>
          <cell r="F177">
            <v>9</v>
          </cell>
          <cell r="G177">
            <v>1</v>
          </cell>
          <cell r="H177">
            <v>1.0549999999999999</v>
          </cell>
          <cell r="I177">
            <v>1</v>
          </cell>
          <cell r="J177">
            <v>1</v>
          </cell>
          <cell r="K177">
            <v>156.64110986159898</v>
          </cell>
          <cell r="L177">
            <v>1</v>
          </cell>
          <cell r="M177">
            <v>8448</v>
          </cell>
          <cell r="N177">
            <v>4785</v>
          </cell>
          <cell r="O177">
            <v>893</v>
          </cell>
          <cell r="P177">
            <v>1</v>
          </cell>
          <cell r="Q177">
            <v>1</v>
          </cell>
          <cell r="R177">
            <v>156.64405646519796</v>
          </cell>
          <cell r="S177">
            <v>0</v>
          </cell>
          <cell r="T177">
            <v>9538</v>
          </cell>
          <cell r="U177">
            <v>4811</v>
          </cell>
          <cell r="V177">
            <v>893</v>
          </cell>
          <cell r="AR177">
            <v>-430170009</v>
          </cell>
        </row>
        <row r="178">
          <cell r="A178">
            <v>169</v>
          </cell>
          <cell r="B178" t="str">
            <v>430 - ADVANCED MATH AND SCIENCE ACADEMY Charter School - ASHLAND pupils</v>
          </cell>
          <cell r="C178">
            <v>430170014</v>
          </cell>
          <cell r="D178">
            <v>430</v>
          </cell>
          <cell r="E178">
            <v>170</v>
          </cell>
          <cell r="F178">
            <v>14</v>
          </cell>
          <cell r="G178">
            <v>1</v>
          </cell>
          <cell r="H178">
            <v>1.0549999999999999</v>
          </cell>
          <cell r="I178">
            <v>1</v>
          </cell>
          <cell r="J178">
            <v>1</v>
          </cell>
          <cell r="K178">
            <v>133.32935369702284</v>
          </cell>
          <cell r="L178">
            <v>1</v>
          </cell>
          <cell r="M178">
            <v>10191</v>
          </cell>
          <cell r="N178">
            <v>3397</v>
          </cell>
          <cell r="O178">
            <v>893</v>
          </cell>
          <cell r="P178">
            <v>1</v>
          </cell>
          <cell r="Q178">
            <v>1</v>
          </cell>
          <cell r="R178">
            <v>133.34056606923838</v>
          </cell>
          <cell r="S178">
            <v>0</v>
          </cell>
          <cell r="T178">
            <v>9884</v>
          </cell>
          <cell r="U178">
            <v>3173</v>
          </cell>
          <cell r="V178">
            <v>893</v>
          </cell>
          <cell r="AR178">
            <v>-430170014</v>
          </cell>
        </row>
        <row r="179">
          <cell r="A179">
            <v>170</v>
          </cell>
          <cell r="B179" t="str">
            <v>430 - ADVANCED MATH AND SCIENCE ACADEMY Charter School - BELLINGHAM pupils</v>
          </cell>
          <cell r="C179">
            <v>430170025</v>
          </cell>
          <cell r="D179">
            <v>430</v>
          </cell>
          <cell r="E179">
            <v>170</v>
          </cell>
          <cell r="F179">
            <v>25</v>
          </cell>
          <cell r="G179">
            <v>1</v>
          </cell>
          <cell r="H179">
            <v>1.0549999999999999</v>
          </cell>
          <cell r="I179">
            <v>0</v>
          </cell>
          <cell r="J179">
            <v>1</v>
          </cell>
          <cell r="K179">
            <v>134.61445309152288</v>
          </cell>
          <cell r="L179">
            <v>1</v>
          </cell>
          <cell r="M179">
            <v>9839</v>
          </cell>
          <cell r="N179">
            <v>3406</v>
          </cell>
          <cell r="O179">
            <v>893</v>
          </cell>
          <cell r="P179">
            <v>1</v>
          </cell>
          <cell r="Q179">
            <v>1</v>
          </cell>
          <cell r="R179">
            <v>134.62777226897308</v>
          </cell>
          <cell r="S179">
            <v>0</v>
          </cell>
          <cell r="T179">
            <v>10228</v>
          </cell>
          <cell r="U179">
            <v>3484</v>
          </cell>
          <cell r="V179">
            <v>893</v>
          </cell>
          <cell r="AR179">
            <v>-430170025</v>
          </cell>
        </row>
        <row r="180">
          <cell r="A180">
            <v>171</v>
          </cell>
          <cell r="B180" t="str">
            <v>430 - ADVANCED MATH AND SCIENCE ACADEMY Charter School - BILLERICA pupils</v>
          </cell>
          <cell r="C180">
            <v>430170031</v>
          </cell>
          <cell r="D180">
            <v>430</v>
          </cell>
          <cell r="E180">
            <v>170</v>
          </cell>
          <cell r="F180">
            <v>31</v>
          </cell>
          <cell r="G180">
            <v>1</v>
          </cell>
          <cell r="H180">
            <v>1.0549999999999999</v>
          </cell>
          <cell r="I180">
            <v>1</v>
          </cell>
          <cell r="J180">
            <v>1</v>
          </cell>
          <cell r="K180">
            <v>146.39059211386336</v>
          </cell>
          <cell r="L180">
            <v>1</v>
          </cell>
          <cell r="M180">
            <v>10226</v>
          </cell>
          <cell r="N180">
            <v>4744</v>
          </cell>
          <cell r="O180">
            <v>893</v>
          </cell>
          <cell r="P180">
            <v>1</v>
          </cell>
          <cell r="Q180">
            <v>1</v>
          </cell>
          <cell r="R180">
            <v>146.39182720790828</v>
          </cell>
          <cell r="S180">
            <v>0</v>
          </cell>
          <cell r="T180">
            <v>9538</v>
          </cell>
          <cell r="U180">
            <v>4413</v>
          </cell>
          <cell r="V180">
            <v>893</v>
          </cell>
          <cell r="AR180">
            <v>-430170031</v>
          </cell>
        </row>
        <row r="181">
          <cell r="A181">
            <v>172</v>
          </cell>
          <cell r="B181" t="str">
            <v>430 - ADVANCED MATH AND SCIENCE ACADEMY Charter School - CLINTON pupils</v>
          </cell>
          <cell r="C181">
            <v>430170064</v>
          </cell>
          <cell r="D181">
            <v>430</v>
          </cell>
          <cell r="E181">
            <v>170</v>
          </cell>
          <cell r="F181">
            <v>64</v>
          </cell>
          <cell r="G181">
            <v>1</v>
          </cell>
          <cell r="H181">
            <v>1.0549999999999999</v>
          </cell>
          <cell r="I181">
            <v>1</v>
          </cell>
          <cell r="J181">
            <v>1</v>
          </cell>
          <cell r="K181">
            <v>115.9530000980353</v>
          </cell>
          <cell r="L181">
            <v>1</v>
          </cell>
          <cell r="M181">
            <v>9519</v>
          </cell>
          <cell r="N181">
            <v>1519</v>
          </cell>
          <cell r="O181">
            <v>893</v>
          </cell>
          <cell r="P181">
            <v>1</v>
          </cell>
          <cell r="Q181">
            <v>1</v>
          </cell>
          <cell r="R181">
            <v>115.9568547376564</v>
          </cell>
          <cell r="S181">
            <v>0</v>
          </cell>
          <cell r="T181">
            <v>9899</v>
          </cell>
          <cell r="U181">
            <v>1619</v>
          </cell>
          <cell r="V181">
            <v>893</v>
          </cell>
          <cell r="AR181">
            <v>-430170064</v>
          </cell>
        </row>
        <row r="182">
          <cell r="A182">
            <v>173</v>
          </cell>
          <cell r="B182" t="str">
            <v>430 - ADVANCED MATH AND SCIENCE ACADEMY Charter School - FRAMINGHAM pupils</v>
          </cell>
          <cell r="C182">
            <v>430170100</v>
          </cell>
          <cell r="D182">
            <v>430</v>
          </cell>
          <cell r="E182">
            <v>170</v>
          </cell>
          <cell r="F182">
            <v>100</v>
          </cell>
          <cell r="G182">
            <v>1</v>
          </cell>
          <cell r="H182">
            <v>1.0549999999999999</v>
          </cell>
          <cell r="I182">
            <v>1</v>
          </cell>
          <cell r="J182">
            <v>1</v>
          </cell>
          <cell r="K182">
            <v>151.3867269902596</v>
          </cell>
          <cell r="L182">
            <v>1</v>
          </cell>
          <cell r="M182">
            <v>9884</v>
          </cell>
          <cell r="N182">
            <v>5079</v>
          </cell>
          <cell r="O182">
            <v>893</v>
          </cell>
          <cell r="P182">
            <v>1</v>
          </cell>
          <cell r="Q182">
            <v>1</v>
          </cell>
          <cell r="R182">
            <v>151.39112158360169</v>
          </cell>
          <cell r="S182">
            <v>0</v>
          </cell>
          <cell r="T182">
            <v>10240</v>
          </cell>
          <cell r="U182">
            <v>5272</v>
          </cell>
          <cell r="V182">
            <v>893</v>
          </cell>
          <cell r="AR182">
            <v>-430170100</v>
          </cell>
        </row>
        <row r="183">
          <cell r="A183">
            <v>174</v>
          </cell>
          <cell r="B183" t="str">
            <v>430 - ADVANCED MATH AND SCIENCE ACADEMY Charter School - FRANKLIN pupils</v>
          </cell>
          <cell r="C183">
            <v>430170101</v>
          </cell>
          <cell r="D183">
            <v>430</v>
          </cell>
          <cell r="E183">
            <v>170</v>
          </cell>
          <cell r="F183">
            <v>101</v>
          </cell>
          <cell r="G183">
            <v>1</v>
          </cell>
          <cell r="H183">
            <v>1.0549999999999999</v>
          </cell>
          <cell r="I183">
            <v>1</v>
          </cell>
          <cell r="J183">
            <v>1</v>
          </cell>
          <cell r="K183">
            <v>122.83899161773807</v>
          </cell>
          <cell r="L183">
            <v>1</v>
          </cell>
          <cell r="M183">
            <v>8448</v>
          </cell>
          <cell r="N183">
            <v>1929</v>
          </cell>
          <cell r="O183">
            <v>893</v>
          </cell>
          <cell r="P183">
            <v>1</v>
          </cell>
          <cell r="Q183">
            <v>1</v>
          </cell>
          <cell r="R183">
            <v>122.88759501753377</v>
          </cell>
          <cell r="S183">
            <v>0</v>
          </cell>
          <cell r="T183">
            <v>9538</v>
          </cell>
          <cell r="U183">
            <v>2155</v>
          </cell>
          <cell r="V183">
            <v>893</v>
          </cell>
          <cell r="AR183">
            <v>-430170101</v>
          </cell>
        </row>
        <row r="184">
          <cell r="A184">
            <v>175</v>
          </cell>
          <cell r="B184" t="str">
            <v>430 - ADVANCED MATH AND SCIENCE ACADEMY Charter School - GRAFTON pupils</v>
          </cell>
          <cell r="C184">
            <v>430170110</v>
          </cell>
          <cell r="D184">
            <v>430</v>
          </cell>
          <cell r="E184">
            <v>170</v>
          </cell>
          <cell r="F184">
            <v>110</v>
          </cell>
          <cell r="G184">
            <v>1</v>
          </cell>
          <cell r="H184">
            <v>1.0549999999999999</v>
          </cell>
          <cell r="I184">
            <v>1</v>
          </cell>
          <cell r="J184">
            <v>1</v>
          </cell>
          <cell r="K184">
            <v>118.53395722961596</v>
          </cell>
          <cell r="L184">
            <v>1</v>
          </cell>
          <cell r="M184">
            <v>9929</v>
          </cell>
          <cell r="N184">
            <v>1840</v>
          </cell>
          <cell r="O184">
            <v>893</v>
          </cell>
          <cell r="P184">
            <v>1</v>
          </cell>
          <cell r="Q184">
            <v>1</v>
          </cell>
          <cell r="R184">
            <v>118.56462244815013</v>
          </cell>
          <cell r="S184">
            <v>0</v>
          </cell>
          <cell r="T184">
            <v>10460</v>
          </cell>
          <cell r="U184">
            <v>1546</v>
          </cell>
          <cell r="V184">
            <v>893</v>
          </cell>
          <cell r="AR184">
            <v>-430170110</v>
          </cell>
        </row>
        <row r="185">
          <cell r="A185">
            <v>176</v>
          </cell>
          <cell r="B185" t="str">
            <v>430 - ADVANCED MATH AND SCIENCE ACADEMY Charter School - HOLLISTON pupils</v>
          </cell>
          <cell r="C185">
            <v>430170136</v>
          </cell>
          <cell r="D185">
            <v>430</v>
          </cell>
          <cell r="E185">
            <v>170</v>
          </cell>
          <cell r="F185">
            <v>136</v>
          </cell>
          <cell r="G185">
            <v>1</v>
          </cell>
          <cell r="H185">
            <v>1.0549999999999999</v>
          </cell>
          <cell r="I185">
            <v>1</v>
          </cell>
          <cell r="J185">
            <v>1</v>
          </cell>
          <cell r="K185">
            <v>132.80547853734262</v>
          </cell>
          <cell r="L185">
            <v>1</v>
          </cell>
          <cell r="M185">
            <v>10226</v>
          </cell>
          <cell r="N185">
            <v>3355</v>
          </cell>
          <cell r="O185">
            <v>893</v>
          </cell>
          <cell r="P185">
            <v>1</v>
          </cell>
          <cell r="Q185">
            <v>1</v>
          </cell>
          <cell r="R185">
            <v>132.80603287756807</v>
          </cell>
          <cell r="S185">
            <v>0</v>
          </cell>
          <cell r="T185">
            <v>9538</v>
          </cell>
          <cell r="U185">
            <v>3087</v>
          </cell>
          <cell r="V185">
            <v>893</v>
          </cell>
          <cell r="AR185">
            <v>-430170136</v>
          </cell>
        </row>
        <row r="186">
          <cell r="A186">
            <v>177</v>
          </cell>
          <cell r="B186" t="str">
            <v>430 - ADVANCED MATH AND SCIENCE ACADEMY Charter School - HOPKINTON pupils</v>
          </cell>
          <cell r="C186">
            <v>430170139</v>
          </cell>
          <cell r="D186">
            <v>430</v>
          </cell>
          <cell r="E186">
            <v>170</v>
          </cell>
          <cell r="F186">
            <v>139</v>
          </cell>
          <cell r="G186">
            <v>1</v>
          </cell>
          <cell r="H186">
            <v>1.0549999999999999</v>
          </cell>
          <cell r="I186">
            <v>1</v>
          </cell>
          <cell r="J186">
            <v>1</v>
          </cell>
          <cell r="K186">
            <v>139.88931030281634</v>
          </cell>
          <cell r="L186">
            <v>1</v>
          </cell>
          <cell r="M186">
            <v>9972</v>
          </cell>
          <cell r="N186">
            <v>3978</v>
          </cell>
          <cell r="O186">
            <v>893</v>
          </cell>
          <cell r="P186">
            <v>1</v>
          </cell>
          <cell r="Q186">
            <v>1</v>
          </cell>
          <cell r="R186">
            <v>139.88940341861357</v>
          </cell>
          <cell r="S186">
            <v>0</v>
          </cell>
          <cell r="T186">
            <v>10532</v>
          </cell>
          <cell r="U186">
            <v>4193</v>
          </cell>
          <cell r="V186">
            <v>893</v>
          </cell>
          <cell r="AR186">
            <v>-430170139</v>
          </cell>
        </row>
        <row r="187">
          <cell r="A187">
            <v>178</v>
          </cell>
          <cell r="B187" t="str">
            <v>430 - ADVANCED MATH AND SCIENCE ACADEMY Charter School - HUDSON pupils</v>
          </cell>
          <cell r="C187">
            <v>430170141</v>
          </cell>
          <cell r="D187">
            <v>430</v>
          </cell>
          <cell r="E187">
            <v>170</v>
          </cell>
          <cell r="F187">
            <v>141</v>
          </cell>
          <cell r="G187">
            <v>1</v>
          </cell>
          <cell r="H187">
            <v>1.0549999999999999</v>
          </cell>
          <cell r="I187">
            <v>1</v>
          </cell>
          <cell r="J187">
            <v>1</v>
          </cell>
          <cell r="K187">
            <v>146.83320895500952</v>
          </cell>
          <cell r="L187">
            <v>1</v>
          </cell>
          <cell r="M187">
            <v>9629</v>
          </cell>
          <cell r="N187">
            <v>4510</v>
          </cell>
          <cell r="O187">
            <v>893</v>
          </cell>
          <cell r="P187">
            <v>1</v>
          </cell>
          <cell r="Q187">
            <v>1</v>
          </cell>
          <cell r="R187">
            <v>146.84604014260057</v>
          </cell>
          <cell r="S187">
            <v>0</v>
          </cell>
          <cell r="T187">
            <v>10099</v>
          </cell>
          <cell r="U187">
            <v>4746</v>
          </cell>
          <cell r="V187">
            <v>893</v>
          </cell>
          <cell r="AR187">
            <v>-430170141</v>
          </cell>
        </row>
        <row r="188">
          <cell r="A188">
            <v>179</v>
          </cell>
          <cell r="B188" t="str">
            <v>430 - ADVANCED MATH AND SCIENCE ACADEMY Charter School - LEOMINSTER pupils</v>
          </cell>
          <cell r="C188">
            <v>430170153</v>
          </cell>
          <cell r="D188">
            <v>430</v>
          </cell>
          <cell r="E188">
            <v>170</v>
          </cell>
          <cell r="F188">
            <v>153</v>
          </cell>
          <cell r="G188">
            <v>1</v>
          </cell>
          <cell r="H188">
            <v>1.0549999999999999</v>
          </cell>
          <cell r="I188">
            <v>1</v>
          </cell>
          <cell r="J188">
            <v>1</v>
          </cell>
          <cell r="K188">
            <v>105.28079398592396</v>
          </cell>
          <cell r="L188">
            <v>1</v>
          </cell>
          <cell r="M188">
            <v>11066</v>
          </cell>
          <cell r="N188">
            <v>584</v>
          </cell>
          <cell r="O188">
            <v>893</v>
          </cell>
          <cell r="P188">
            <v>1</v>
          </cell>
          <cell r="Q188">
            <v>1</v>
          </cell>
          <cell r="R188">
            <v>105.29114346768542</v>
          </cell>
          <cell r="S188">
            <v>0</v>
          </cell>
          <cell r="T188">
            <v>10723</v>
          </cell>
          <cell r="U188">
            <v>280</v>
          </cell>
          <cell r="V188">
            <v>893</v>
          </cell>
          <cell r="AR188">
            <v>-430170153</v>
          </cell>
        </row>
        <row r="189">
          <cell r="A189">
            <v>180</v>
          </cell>
          <cell r="B189" t="str">
            <v>430 - ADVANCED MATH AND SCIENCE ACADEMY Charter School - LITTLETON pupils</v>
          </cell>
          <cell r="C189">
            <v>430170158</v>
          </cell>
          <cell r="D189">
            <v>430</v>
          </cell>
          <cell r="E189">
            <v>170</v>
          </cell>
          <cell r="F189">
            <v>158</v>
          </cell>
          <cell r="G189">
            <v>1</v>
          </cell>
          <cell r="H189">
            <v>1.0549999999999999</v>
          </cell>
          <cell r="I189">
            <v>1</v>
          </cell>
          <cell r="J189">
            <v>1</v>
          </cell>
          <cell r="K189">
            <v>149.26698097059435</v>
          </cell>
          <cell r="L189">
            <v>1</v>
          </cell>
          <cell r="M189">
            <v>9337</v>
          </cell>
          <cell r="N189">
            <v>4600</v>
          </cell>
          <cell r="O189">
            <v>893</v>
          </cell>
          <cell r="P189">
            <v>1</v>
          </cell>
          <cell r="Q189">
            <v>1</v>
          </cell>
          <cell r="R189">
            <v>149.26833042028539</v>
          </cell>
          <cell r="S189">
            <v>0</v>
          </cell>
          <cell r="T189">
            <v>8626</v>
          </cell>
          <cell r="U189">
            <v>4239</v>
          </cell>
          <cell r="V189">
            <v>893</v>
          </cell>
          <cell r="AR189">
            <v>-430170158</v>
          </cell>
        </row>
        <row r="190">
          <cell r="A190">
            <v>181</v>
          </cell>
          <cell r="B190" t="str">
            <v>430 - ADVANCED MATH AND SCIENCE ACADEMY Charter School - MARLBOROUGH pupils</v>
          </cell>
          <cell r="C190">
            <v>430170170</v>
          </cell>
          <cell r="D190">
            <v>430</v>
          </cell>
          <cell r="E190">
            <v>170</v>
          </cell>
          <cell r="F190">
            <v>170</v>
          </cell>
          <cell r="G190">
            <v>1</v>
          </cell>
          <cell r="H190">
            <v>1.0549999999999999</v>
          </cell>
          <cell r="I190">
            <v>1</v>
          </cell>
          <cell r="J190">
            <v>1</v>
          </cell>
          <cell r="K190">
            <v>139.04289060003728</v>
          </cell>
          <cell r="L190">
            <v>1</v>
          </cell>
          <cell r="M190">
            <v>9677</v>
          </cell>
          <cell r="N190">
            <v>3778</v>
          </cell>
          <cell r="O190">
            <v>893</v>
          </cell>
          <cell r="P190">
            <v>1</v>
          </cell>
          <cell r="Q190">
            <v>1</v>
          </cell>
          <cell r="R190">
            <v>139.06360752361022</v>
          </cell>
          <cell r="S190">
            <v>0</v>
          </cell>
          <cell r="T190">
            <v>10275</v>
          </cell>
          <cell r="U190">
            <v>4015</v>
          </cell>
          <cell r="V190">
            <v>893</v>
          </cell>
          <cell r="AR190">
            <v>-430170170</v>
          </cell>
        </row>
        <row r="191">
          <cell r="A191">
            <v>182</v>
          </cell>
          <cell r="B191" t="str">
            <v>430 - ADVANCED MATH AND SCIENCE ACADEMY Charter School - MAYNARD pupils</v>
          </cell>
          <cell r="C191">
            <v>430170174</v>
          </cell>
          <cell r="D191">
            <v>430</v>
          </cell>
          <cell r="E191">
            <v>170</v>
          </cell>
          <cell r="F191">
            <v>174</v>
          </cell>
          <cell r="G191">
            <v>1</v>
          </cell>
          <cell r="H191">
            <v>1.0549999999999999</v>
          </cell>
          <cell r="I191">
            <v>1</v>
          </cell>
          <cell r="J191">
            <v>1</v>
          </cell>
          <cell r="K191">
            <v>139.65806928833655</v>
          </cell>
          <cell r="L191">
            <v>1</v>
          </cell>
          <cell r="M191">
            <v>9208</v>
          </cell>
          <cell r="N191">
            <v>3652</v>
          </cell>
          <cell r="O191">
            <v>893</v>
          </cell>
          <cell r="P191">
            <v>1</v>
          </cell>
          <cell r="Q191">
            <v>1</v>
          </cell>
          <cell r="R191">
            <v>139.67886828539596</v>
          </cell>
          <cell r="S191">
            <v>0</v>
          </cell>
          <cell r="T191">
            <v>10065</v>
          </cell>
          <cell r="U191">
            <v>3800</v>
          </cell>
          <cell r="V191">
            <v>893</v>
          </cell>
          <cell r="AR191">
            <v>-430170174</v>
          </cell>
        </row>
        <row r="192">
          <cell r="A192">
            <v>183</v>
          </cell>
          <cell r="B192" t="str">
            <v>430 - ADVANCED MATH AND SCIENCE ACADEMY Charter School - MEDWAY pupils</v>
          </cell>
          <cell r="C192">
            <v>430170177</v>
          </cell>
          <cell r="D192">
            <v>430</v>
          </cell>
          <cell r="E192">
            <v>170</v>
          </cell>
          <cell r="F192">
            <v>177</v>
          </cell>
          <cell r="G192">
            <v>1</v>
          </cell>
          <cell r="H192">
            <v>1.0549999999999999</v>
          </cell>
          <cell r="I192">
            <v>1</v>
          </cell>
          <cell r="J192">
            <v>1</v>
          </cell>
          <cell r="K192">
            <v>136.77651747355785</v>
          </cell>
          <cell r="L192">
            <v>1</v>
          </cell>
          <cell r="M192">
            <v>10226</v>
          </cell>
          <cell r="N192">
            <v>3761</v>
          </cell>
          <cell r="O192">
            <v>893</v>
          </cell>
          <cell r="P192">
            <v>1</v>
          </cell>
          <cell r="Q192">
            <v>1</v>
          </cell>
          <cell r="R192">
            <v>136.77725133401748</v>
          </cell>
          <cell r="S192">
            <v>0</v>
          </cell>
          <cell r="T192">
            <v>9538</v>
          </cell>
          <cell r="U192">
            <v>3467</v>
          </cell>
          <cell r="V192">
            <v>893</v>
          </cell>
          <cell r="AR192">
            <v>-430170177</v>
          </cell>
        </row>
        <row r="193">
          <cell r="A193">
            <v>184</v>
          </cell>
          <cell r="B193" t="str">
            <v>430 - ADVANCED MATH AND SCIENCE ACADEMY Charter School - MILFORD pupils</v>
          </cell>
          <cell r="C193">
            <v>430170185</v>
          </cell>
          <cell r="D193">
            <v>430</v>
          </cell>
          <cell r="E193">
            <v>170</v>
          </cell>
          <cell r="F193">
            <v>185</v>
          </cell>
          <cell r="G193">
            <v>1</v>
          </cell>
          <cell r="H193">
            <v>1.0549999999999999</v>
          </cell>
          <cell r="I193">
            <v>0</v>
          </cell>
          <cell r="J193">
            <v>1</v>
          </cell>
          <cell r="K193">
            <v>118.73847569028555</v>
          </cell>
          <cell r="L193">
            <v>1</v>
          </cell>
          <cell r="M193">
            <v>10930</v>
          </cell>
          <cell r="N193">
            <v>2048</v>
          </cell>
          <cell r="O193">
            <v>893</v>
          </cell>
          <cell r="P193">
            <v>1</v>
          </cell>
          <cell r="Q193">
            <v>1</v>
          </cell>
          <cell r="R193">
            <v>118.73917133466134</v>
          </cell>
          <cell r="S193">
            <v>0</v>
          </cell>
          <cell r="T193">
            <v>9538</v>
          </cell>
          <cell r="U193">
            <v>1802</v>
          </cell>
          <cell r="V193">
            <v>893</v>
          </cell>
          <cell r="AR193">
            <v>-430170185</v>
          </cell>
        </row>
        <row r="194">
          <cell r="A194">
            <v>185</v>
          </cell>
          <cell r="B194" t="str">
            <v>430 - ADVANCED MATH AND SCIENCE ACADEMY Charter School - NATICK pupils</v>
          </cell>
          <cell r="C194">
            <v>430170198</v>
          </cell>
          <cell r="D194">
            <v>430</v>
          </cell>
          <cell r="E194">
            <v>170</v>
          </cell>
          <cell r="F194">
            <v>198</v>
          </cell>
          <cell r="G194">
            <v>1</v>
          </cell>
          <cell r="H194">
            <v>1.0549999999999999</v>
          </cell>
          <cell r="I194">
            <v>1</v>
          </cell>
          <cell r="J194">
            <v>1</v>
          </cell>
          <cell r="K194">
            <v>140.21076675177139</v>
          </cell>
          <cell r="L194">
            <v>1</v>
          </cell>
          <cell r="M194">
            <v>9781</v>
          </cell>
          <cell r="N194">
            <v>3933</v>
          </cell>
          <cell r="O194">
            <v>893</v>
          </cell>
          <cell r="P194">
            <v>1</v>
          </cell>
          <cell r="Q194">
            <v>1</v>
          </cell>
          <cell r="R194">
            <v>140.21108373791162</v>
          </cell>
          <cell r="S194">
            <v>0</v>
          </cell>
          <cell r="T194">
            <v>8626</v>
          </cell>
          <cell r="U194">
            <v>3459</v>
          </cell>
          <cell r="V194">
            <v>893</v>
          </cell>
          <cell r="AR194">
            <v>-430170198</v>
          </cell>
        </row>
        <row r="195">
          <cell r="A195">
            <v>186</v>
          </cell>
          <cell r="B195" t="str">
            <v>430 - ADVANCED MATH AND SCIENCE ACADEMY Charter School - NORTHBOROUGH pupils</v>
          </cell>
          <cell r="C195">
            <v>430170213</v>
          </cell>
          <cell r="D195">
            <v>430</v>
          </cell>
          <cell r="E195">
            <v>170</v>
          </cell>
          <cell r="F195">
            <v>213</v>
          </cell>
          <cell r="G195">
            <v>1</v>
          </cell>
          <cell r="H195">
            <v>1.0549999999999999</v>
          </cell>
          <cell r="I195">
            <v>0</v>
          </cell>
          <cell r="J195">
            <v>1</v>
          </cell>
          <cell r="K195">
            <v>177.67743083943088</v>
          </cell>
          <cell r="L195">
            <v>1</v>
          </cell>
          <cell r="M195">
            <v>9145</v>
          </cell>
          <cell r="N195">
            <v>7104</v>
          </cell>
          <cell r="O195">
            <v>893</v>
          </cell>
          <cell r="P195">
            <v>1</v>
          </cell>
          <cell r="Q195">
            <v>1</v>
          </cell>
          <cell r="R195">
            <v>177.67755667876642</v>
          </cell>
          <cell r="S195">
            <v>0</v>
          </cell>
          <cell r="T195">
            <v>9811</v>
          </cell>
          <cell r="U195">
            <v>7618</v>
          </cell>
          <cell r="V195">
            <v>893</v>
          </cell>
          <cell r="AR195">
            <v>-430170213</v>
          </cell>
        </row>
        <row r="196">
          <cell r="A196">
            <v>187</v>
          </cell>
          <cell r="B196" t="str">
            <v>430 - ADVANCED MATH AND SCIENCE ACADEMY Charter School - SHREWSBURY pupils</v>
          </cell>
          <cell r="C196">
            <v>430170271</v>
          </cell>
          <cell r="D196">
            <v>430</v>
          </cell>
          <cell r="E196">
            <v>170</v>
          </cell>
          <cell r="F196">
            <v>271</v>
          </cell>
          <cell r="G196">
            <v>1</v>
          </cell>
          <cell r="H196">
            <v>1.0549999999999999</v>
          </cell>
          <cell r="I196">
            <v>1</v>
          </cell>
          <cell r="J196">
            <v>1</v>
          </cell>
          <cell r="K196">
            <v>128.00762871017349</v>
          </cell>
          <cell r="L196">
            <v>1</v>
          </cell>
          <cell r="M196">
            <v>9965</v>
          </cell>
          <cell r="N196">
            <v>2791</v>
          </cell>
          <cell r="O196">
            <v>893</v>
          </cell>
          <cell r="P196">
            <v>1</v>
          </cell>
          <cell r="Q196">
            <v>1</v>
          </cell>
          <cell r="R196">
            <v>128.0073044968203</v>
          </cell>
          <cell r="S196">
            <v>0</v>
          </cell>
          <cell r="T196">
            <v>10499</v>
          </cell>
          <cell r="U196">
            <v>2947</v>
          </cell>
          <cell r="V196">
            <v>893</v>
          </cell>
          <cell r="AR196">
            <v>-430170271</v>
          </cell>
        </row>
        <row r="197">
          <cell r="A197">
            <v>188</v>
          </cell>
          <cell r="B197" t="str">
            <v>430 - ADVANCED MATH AND SCIENCE ACADEMY Charter School - SOUTHBOROUGH pupils</v>
          </cell>
          <cell r="C197">
            <v>430170276</v>
          </cell>
          <cell r="D197">
            <v>430</v>
          </cell>
          <cell r="E197">
            <v>170</v>
          </cell>
          <cell r="F197">
            <v>276</v>
          </cell>
          <cell r="G197">
            <v>1</v>
          </cell>
          <cell r="H197">
            <v>1.0549999999999999</v>
          </cell>
          <cell r="I197">
            <v>1</v>
          </cell>
          <cell r="J197">
            <v>1</v>
          </cell>
          <cell r="K197">
            <v>195.28164513829211</v>
          </cell>
          <cell r="L197">
            <v>1</v>
          </cell>
          <cell r="M197">
            <v>8448</v>
          </cell>
          <cell r="N197">
            <v>8049</v>
          </cell>
          <cell r="O197">
            <v>893</v>
          </cell>
          <cell r="P197">
            <v>1</v>
          </cell>
          <cell r="Q197">
            <v>1</v>
          </cell>
          <cell r="R197">
            <v>195.28295474556737</v>
          </cell>
          <cell r="S197">
            <v>0</v>
          </cell>
          <cell r="T197">
            <v>7714</v>
          </cell>
          <cell r="U197">
            <v>7368</v>
          </cell>
          <cell r="V197">
            <v>893</v>
          </cell>
          <cell r="AR197">
            <v>-430170276</v>
          </cell>
        </row>
        <row r="198">
          <cell r="A198">
            <v>189</v>
          </cell>
          <cell r="B198" t="str">
            <v>430 - ADVANCED MATH AND SCIENCE ACADEMY Charter School - SUDBURY pupils</v>
          </cell>
          <cell r="C198">
            <v>430170288</v>
          </cell>
          <cell r="D198">
            <v>430</v>
          </cell>
          <cell r="E198">
            <v>170</v>
          </cell>
          <cell r="F198">
            <v>288</v>
          </cell>
          <cell r="G198">
            <v>1</v>
          </cell>
          <cell r="H198">
            <v>1.0549999999999999</v>
          </cell>
          <cell r="I198">
            <v>0</v>
          </cell>
          <cell r="J198">
            <v>1</v>
          </cell>
          <cell r="K198">
            <v>161.07380178277953</v>
          </cell>
          <cell r="L198">
            <v>1</v>
          </cell>
          <cell r="M198">
            <v>9137</v>
          </cell>
          <cell r="N198">
            <v>5580</v>
          </cell>
          <cell r="O198">
            <v>893</v>
          </cell>
          <cell r="P198">
            <v>1</v>
          </cell>
          <cell r="Q198">
            <v>1</v>
          </cell>
          <cell r="R198">
            <v>161.07416672984743</v>
          </cell>
          <cell r="S198">
            <v>0</v>
          </cell>
          <cell r="T198">
            <v>7714</v>
          </cell>
          <cell r="U198">
            <v>4650</v>
          </cell>
          <cell r="V198">
            <v>893</v>
          </cell>
          <cell r="AR198">
            <v>-430170288</v>
          </cell>
        </row>
        <row r="199">
          <cell r="A199">
            <v>190</v>
          </cell>
          <cell r="B199" t="str">
            <v>430 - ADVANCED MATH AND SCIENCE ACADEMY Charter School - UXBRIDGE pupils</v>
          </cell>
          <cell r="C199">
            <v>430170304</v>
          </cell>
          <cell r="D199">
            <v>430</v>
          </cell>
          <cell r="E199">
            <v>170</v>
          </cell>
          <cell r="F199">
            <v>304</v>
          </cell>
          <cell r="G199">
            <v>1</v>
          </cell>
          <cell r="H199">
            <v>1.0549999999999999</v>
          </cell>
          <cell r="I199">
            <v>1</v>
          </cell>
          <cell r="J199">
            <v>1</v>
          </cell>
          <cell r="K199">
            <v>132.98322734268169</v>
          </cell>
          <cell r="L199">
            <v>1</v>
          </cell>
          <cell r="M199">
            <v>10226</v>
          </cell>
          <cell r="N199">
            <v>3373</v>
          </cell>
          <cell r="O199">
            <v>893</v>
          </cell>
          <cell r="P199">
            <v>1</v>
          </cell>
          <cell r="Q199">
            <v>1</v>
          </cell>
          <cell r="R199">
            <v>132.98338768331678</v>
          </cell>
          <cell r="S199">
            <v>0</v>
          </cell>
          <cell r="T199">
            <v>9538</v>
          </cell>
          <cell r="U199">
            <v>3183</v>
          </cell>
          <cell r="V199">
            <v>893</v>
          </cell>
          <cell r="AR199">
            <v>-430170304</v>
          </cell>
        </row>
        <row r="200">
          <cell r="A200">
            <v>191</v>
          </cell>
          <cell r="B200" t="str">
            <v>430 - ADVANCED MATH AND SCIENCE ACADEMY Charter School - WATERTOWN pupils</v>
          </cell>
          <cell r="C200">
            <v>430170314</v>
          </cell>
          <cell r="D200">
            <v>430</v>
          </cell>
          <cell r="E200">
            <v>170</v>
          </cell>
          <cell r="F200">
            <v>314</v>
          </cell>
          <cell r="G200">
            <v>1</v>
          </cell>
          <cell r="H200">
            <v>1.0549999999999999</v>
          </cell>
          <cell r="I200">
            <v>1</v>
          </cell>
          <cell r="J200">
            <v>1</v>
          </cell>
          <cell r="K200">
            <v>177.57808041632725</v>
          </cell>
          <cell r="L200">
            <v>1</v>
          </cell>
          <cell r="M200">
            <v>10226</v>
          </cell>
          <cell r="N200">
            <v>7933</v>
          </cell>
          <cell r="O200">
            <v>893</v>
          </cell>
          <cell r="P200">
            <v>1</v>
          </cell>
          <cell r="Q200">
            <v>1</v>
          </cell>
          <cell r="R200">
            <v>177.58259564059279</v>
          </cell>
          <cell r="S200">
            <v>0</v>
          </cell>
          <cell r="T200">
            <v>9538</v>
          </cell>
          <cell r="U200">
            <v>7144</v>
          </cell>
          <cell r="V200">
            <v>893</v>
          </cell>
          <cell r="AR200">
            <v>-430170314</v>
          </cell>
        </row>
        <row r="201">
          <cell r="A201">
            <v>192</v>
          </cell>
          <cell r="B201" t="str">
            <v>430 - ADVANCED MATH AND SCIENCE ACADEMY Charter School - WESTBOROUGH pupils</v>
          </cell>
          <cell r="C201">
            <v>430170321</v>
          </cell>
          <cell r="D201">
            <v>430</v>
          </cell>
          <cell r="E201">
            <v>170</v>
          </cell>
          <cell r="F201">
            <v>321</v>
          </cell>
          <cell r="G201">
            <v>1</v>
          </cell>
          <cell r="H201">
            <v>1.0549999999999999</v>
          </cell>
          <cell r="I201">
            <v>1</v>
          </cell>
          <cell r="J201">
            <v>1</v>
          </cell>
          <cell r="K201">
            <v>149.12999133154412</v>
          </cell>
          <cell r="L201">
            <v>1</v>
          </cell>
          <cell r="M201">
            <v>9337</v>
          </cell>
          <cell r="N201">
            <v>4587</v>
          </cell>
          <cell r="O201">
            <v>893</v>
          </cell>
          <cell r="P201">
            <v>1</v>
          </cell>
          <cell r="Q201">
            <v>1</v>
          </cell>
          <cell r="R201">
            <v>149.13053421612042</v>
          </cell>
          <cell r="S201">
            <v>0</v>
          </cell>
          <cell r="T201">
            <v>9133</v>
          </cell>
          <cell r="U201">
            <v>4477</v>
          </cell>
          <cell r="V201">
            <v>893</v>
          </cell>
          <cell r="AR201">
            <v>-430170321</v>
          </cell>
        </row>
        <row r="202">
          <cell r="A202">
            <v>193</v>
          </cell>
          <cell r="B202" t="str">
            <v>430 - ADVANCED MATH AND SCIENCE ACADEMY Charter School - WEST BOYLSTON pupils</v>
          </cell>
          <cell r="C202">
            <v>430170322</v>
          </cell>
          <cell r="D202">
            <v>430</v>
          </cell>
          <cell r="E202">
            <v>170</v>
          </cell>
          <cell r="F202">
            <v>322</v>
          </cell>
          <cell r="G202">
            <v>1</v>
          </cell>
          <cell r="H202">
            <v>1.0549999999999999</v>
          </cell>
          <cell r="I202">
            <v>1</v>
          </cell>
          <cell r="J202">
            <v>1</v>
          </cell>
          <cell r="K202">
            <v>149.19244052539824</v>
          </cell>
          <cell r="L202">
            <v>1</v>
          </cell>
          <cell r="M202">
            <v>9903</v>
          </cell>
          <cell r="N202">
            <v>4872</v>
          </cell>
          <cell r="O202">
            <v>893</v>
          </cell>
          <cell r="P202">
            <v>1</v>
          </cell>
          <cell r="Q202">
            <v>1</v>
          </cell>
          <cell r="R202">
            <v>149.17781076048576</v>
          </cell>
          <cell r="S202">
            <v>0</v>
          </cell>
          <cell r="T202">
            <v>9133</v>
          </cell>
          <cell r="U202">
            <v>4622</v>
          </cell>
          <cell r="V202">
            <v>893</v>
          </cell>
          <cell r="AR202">
            <v>-430170322</v>
          </cell>
        </row>
        <row r="203">
          <cell r="A203">
            <v>194</v>
          </cell>
          <cell r="B203" t="str">
            <v>430 - ADVANCED MATH AND SCIENCE ACADEMY Charter School - WORCESTER pupils</v>
          </cell>
          <cell r="C203">
            <v>430170348</v>
          </cell>
          <cell r="D203">
            <v>430</v>
          </cell>
          <cell r="E203">
            <v>170</v>
          </cell>
          <cell r="F203">
            <v>348</v>
          </cell>
          <cell r="G203">
            <v>1</v>
          </cell>
          <cell r="H203">
            <v>1.0549999999999999</v>
          </cell>
          <cell r="I203">
            <v>1</v>
          </cell>
          <cell r="J203">
            <v>1</v>
          </cell>
          <cell r="K203">
            <v>100.80738152773871</v>
          </cell>
          <cell r="L203">
            <v>1</v>
          </cell>
          <cell r="M203">
            <v>10541</v>
          </cell>
          <cell r="N203">
            <v>85</v>
          </cell>
          <cell r="O203">
            <v>893</v>
          </cell>
          <cell r="P203">
            <v>1</v>
          </cell>
          <cell r="Q203">
            <v>1</v>
          </cell>
          <cell r="R203">
            <v>100.83096021924256</v>
          </cell>
          <cell r="S203">
            <v>0</v>
          </cell>
          <cell r="T203">
            <v>11361</v>
          </cell>
          <cell r="U203">
            <v>46</v>
          </cell>
          <cell r="V203">
            <v>893</v>
          </cell>
          <cell r="AR203">
            <v>-430170348</v>
          </cell>
        </row>
        <row r="204">
          <cell r="A204">
            <v>195</v>
          </cell>
          <cell r="B204" t="str">
            <v>430 - ADVANCED MATH AND SCIENCE ACADEMY Charter School - AYER SHIRLEY pupils</v>
          </cell>
          <cell r="C204">
            <v>430170616</v>
          </cell>
          <cell r="D204">
            <v>430</v>
          </cell>
          <cell r="E204">
            <v>170</v>
          </cell>
          <cell r="F204">
            <v>616</v>
          </cell>
          <cell r="G204">
            <v>1</v>
          </cell>
          <cell r="H204">
            <v>1.0549999999999999</v>
          </cell>
          <cell r="I204">
            <v>1</v>
          </cell>
          <cell r="J204">
            <v>1</v>
          </cell>
          <cell r="K204">
            <v>133.71568048852248</v>
          </cell>
          <cell r="L204">
            <v>1</v>
          </cell>
          <cell r="M204">
            <v>10226</v>
          </cell>
          <cell r="N204">
            <v>3448</v>
          </cell>
          <cell r="O204">
            <v>893</v>
          </cell>
          <cell r="P204">
            <v>1</v>
          </cell>
          <cell r="Q204">
            <v>1</v>
          </cell>
          <cell r="R204">
            <v>133.73337444954231</v>
          </cell>
          <cell r="S204">
            <v>0</v>
          </cell>
          <cell r="T204">
            <v>9538</v>
          </cell>
          <cell r="U204">
            <v>3168</v>
          </cell>
          <cell r="V204">
            <v>893</v>
          </cell>
          <cell r="AR204">
            <v>-430170616</v>
          </cell>
        </row>
        <row r="205">
          <cell r="A205">
            <v>196</v>
          </cell>
          <cell r="B205" t="str">
            <v>430 - ADVANCED MATH AND SCIENCE ACADEMY Charter School - BERLIN BOYLSTON pupils</v>
          </cell>
          <cell r="C205">
            <v>430170620</v>
          </cell>
          <cell r="D205">
            <v>430</v>
          </cell>
          <cell r="E205">
            <v>170</v>
          </cell>
          <cell r="F205">
            <v>620</v>
          </cell>
          <cell r="G205">
            <v>1</v>
          </cell>
          <cell r="H205">
            <v>1.0549999999999999</v>
          </cell>
          <cell r="I205">
            <v>1</v>
          </cell>
          <cell r="J205">
            <v>1</v>
          </cell>
          <cell r="K205">
            <v>142.89566403448632</v>
          </cell>
          <cell r="L205">
            <v>1</v>
          </cell>
          <cell r="M205">
            <v>10766</v>
          </cell>
          <cell r="N205">
            <v>4618</v>
          </cell>
          <cell r="O205">
            <v>893</v>
          </cell>
          <cell r="P205">
            <v>1</v>
          </cell>
          <cell r="Q205">
            <v>1</v>
          </cell>
          <cell r="R205">
            <v>142.89605653336776</v>
          </cell>
          <cell r="S205">
            <v>0</v>
          </cell>
          <cell r="T205">
            <v>9796</v>
          </cell>
          <cell r="U205">
            <v>4200</v>
          </cell>
          <cell r="V205">
            <v>893</v>
          </cell>
          <cell r="AR205">
            <v>-430170620</v>
          </cell>
        </row>
        <row r="206">
          <cell r="A206">
            <v>197</v>
          </cell>
          <cell r="B206" t="str">
            <v>430 - ADVANCED MATH AND SCIENCE ACADEMY Charter School - LINCOLN SUDBURY pupils</v>
          </cell>
          <cell r="C206">
            <v>430170695</v>
          </cell>
          <cell r="D206">
            <v>430</v>
          </cell>
          <cell r="E206">
            <v>170</v>
          </cell>
          <cell r="F206">
            <v>695</v>
          </cell>
          <cell r="G206">
            <v>1</v>
          </cell>
          <cell r="H206">
            <v>1.0549999999999999</v>
          </cell>
          <cell r="I206">
            <v>1</v>
          </cell>
          <cell r="J206">
            <v>1</v>
          </cell>
          <cell r="K206">
            <v>156.43161171457317</v>
          </cell>
          <cell r="L206">
            <v>1</v>
          </cell>
          <cell r="M206">
            <v>10226</v>
          </cell>
          <cell r="N206">
            <v>5771</v>
          </cell>
          <cell r="O206">
            <v>893</v>
          </cell>
          <cell r="P206">
            <v>1</v>
          </cell>
          <cell r="Q206">
            <v>1</v>
          </cell>
          <cell r="R206">
            <v>156.43523176327994</v>
          </cell>
          <cell r="S206">
            <v>0</v>
          </cell>
          <cell r="T206">
            <v>9538</v>
          </cell>
          <cell r="U206">
            <v>4719</v>
          </cell>
          <cell r="V206">
            <v>893</v>
          </cell>
          <cell r="AR206">
            <v>-430170695</v>
          </cell>
        </row>
        <row r="207">
          <cell r="A207">
            <v>198</v>
          </cell>
          <cell r="B207" t="str">
            <v>430 - ADVANCED MATH AND SCIENCE ACADEMY Charter School - MENDON UPTON pupils</v>
          </cell>
          <cell r="C207">
            <v>430170710</v>
          </cell>
          <cell r="D207">
            <v>430</v>
          </cell>
          <cell r="E207">
            <v>170</v>
          </cell>
          <cell r="F207">
            <v>710</v>
          </cell>
          <cell r="G207">
            <v>1</v>
          </cell>
          <cell r="H207">
            <v>1.0549999999999999</v>
          </cell>
          <cell r="I207">
            <v>1</v>
          </cell>
          <cell r="J207">
            <v>1</v>
          </cell>
          <cell r="K207">
            <v>148.55318088291278</v>
          </cell>
          <cell r="L207">
            <v>1</v>
          </cell>
          <cell r="M207">
            <v>9515</v>
          </cell>
          <cell r="N207">
            <v>4620</v>
          </cell>
          <cell r="O207">
            <v>893</v>
          </cell>
          <cell r="P207">
            <v>1</v>
          </cell>
          <cell r="Q207">
            <v>1</v>
          </cell>
          <cell r="R207">
            <v>148.5541805534811</v>
          </cell>
          <cell r="S207">
            <v>0</v>
          </cell>
          <cell r="T207">
            <v>8930</v>
          </cell>
          <cell r="U207">
            <v>4311</v>
          </cell>
          <cell r="V207">
            <v>893</v>
          </cell>
          <cell r="AR207">
            <v>-430170710</v>
          </cell>
        </row>
        <row r="208">
          <cell r="A208">
            <v>199</v>
          </cell>
          <cell r="B208" t="str">
            <v>430 - ADVANCED MATH AND SCIENCE ACADEMY Charter School - NASHOBA pupils</v>
          </cell>
          <cell r="C208">
            <v>430170725</v>
          </cell>
          <cell r="D208">
            <v>430</v>
          </cell>
          <cell r="E208">
            <v>170</v>
          </cell>
          <cell r="F208">
            <v>725</v>
          </cell>
          <cell r="G208">
            <v>1</v>
          </cell>
          <cell r="H208">
            <v>1.0549999999999999</v>
          </cell>
          <cell r="I208">
            <v>1</v>
          </cell>
          <cell r="J208">
            <v>1</v>
          </cell>
          <cell r="K208">
            <v>128.69569167689409</v>
          </cell>
          <cell r="L208">
            <v>1</v>
          </cell>
          <cell r="M208">
            <v>10226</v>
          </cell>
          <cell r="N208">
            <v>2934</v>
          </cell>
          <cell r="O208">
            <v>893</v>
          </cell>
          <cell r="P208">
            <v>1</v>
          </cell>
          <cell r="Q208">
            <v>1</v>
          </cell>
          <cell r="R208">
            <v>128.69534004474232</v>
          </cell>
          <cell r="S208">
            <v>0</v>
          </cell>
          <cell r="T208">
            <v>8727</v>
          </cell>
          <cell r="U208">
            <v>2507</v>
          </cell>
          <cell r="V208">
            <v>893</v>
          </cell>
          <cell r="AR208">
            <v>-430170725</v>
          </cell>
        </row>
        <row r="209">
          <cell r="A209">
            <v>200</v>
          </cell>
          <cell r="B209" t="str">
            <v>430 - ADVANCED MATH AND SCIENCE ACADEMY Charter School - NORTHBORO SOUTHBORO pupils</v>
          </cell>
          <cell r="C209">
            <v>430170730</v>
          </cell>
          <cell r="D209">
            <v>430</v>
          </cell>
          <cell r="E209">
            <v>170</v>
          </cell>
          <cell r="F209">
            <v>730</v>
          </cell>
          <cell r="G209">
            <v>1</v>
          </cell>
          <cell r="H209">
            <v>1.0549999999999999</v>
          </cell>
          <cell r="I209">
            <v>1</v>
          </cell>
          <cell r="J209">
            <v>1</v>
          </cell>
          <cell r="K209">
            <v>134.95193343754897</v>
          </cell>
          <cell r="L209">
            <v>1</v>
          </cell>
          <cell r="M209">
            <v>10226</v>
          </cell>
          <cell r="N209">
            <v>3574</v>
          </cell>
          <cell r="O209">
            <v>893</v>
          </cell>
          <cell r="P209">
            <v>1</v>
          </cell>
          <cell r="Q209">
            <v>1</v>
          </cell>
          <cell r="R209">
            <v>134.95709830822258</v>
          </cell>
          <cell r="S209">
            <v>0</v>
          </cell>
          <cell r="T209">
            <v>11275</v>
          </cell>
          <cell r="U209">
            <v>3892</v>
          </cell>
          <cell r="V209">
            <v>893</v>
          </cell>
          <cell r="AR209">
            <v>-430170730</v>
          </cell>
        </row>
        <row r="210">
          <cell r="A210">
            <v>201</v>
          </cell>
          <cell r="B210" t="str">
            <v>430 - ADVANCED MATH AND SCIENCE ACADEMY Charter School - NORTH MIDDLESEX pupils</v>
          </cell>
          <cell r="C210">
            <v>430170735</v>
          </cell>
          <cell r="D210">
            <v>430</v>
          </cell>
          <cell r="E210">
            <v>170</v>
          </cell>
          <cell r="F210">
            <v>735</v>
          </cell>
          <cell r="G210">
            <v>1</v>
          </cell>
          <cell r="H210">
            <v>1.0549999999999999</v>
          </cell>
          <cell r="I210">
            <v>1</v>
          </cell>
          <cell r="J210">
            <v>1</v>
          </cell>
          <cell r="K210">
            <v>140.01843083307187</v>
          </cell>
          <cell r="L210">
            <v>1</v>
          </cell>
          <cell r="M210">
            <v>9337</v>
          </cell>
          <cell r="N210">
            <v>3737</v>
          </cell>
          <cell r="O210">
            <v>893</v>
          </cell>
          <cell r="P210">
            <v>1</v>
          </cell>
          <cell r="Q210">
            <v>1</v>
          </cell>
          <cell r="R210">
            <v>140.01825643646589</v>
          </cell>
          <cell r="S210">
            <v>0</v>
          </cell>
          <cell r="T210">
            <v>8930</v>
          </cell>
          <cell r="U210">
            <v>3574</v>
          </cell>
          <cell r="V210">
            <v>893</v>
          </cell>
          <cell r="AR210">
            <v>-430170735</v>
          </cell>
        </row>
        <row r="211">
          <cell r="A211">
            <v>202</v>
          </cell>
          <cell r="B211" t="str">
            <v>430 - ADVANCED MATH AND SCIENCE ACADEMY Charter School - WACHUSETT pupils</v>
          </cell>
          <cell r="C211">
            <v>430170775</v>
          </cell>
          <cell r="D211">
            <v>430</v>
          </cell>
          <cell r="E211">
            <v>170</v>
          </cell>
          <cell r="F211">
            <v>775</v>
          </cell>
          <cell r="G211">
            <v>1</v>
          </cell>
          <cell r="H211">
            <v>1.0549999999999999</v>
          </cell>
          <cell r="I211">
            <v>1</v>
          </cell>
          <cell r="J211">
            <v>1</v>
          </cell>
          <cell r="K211">
            <v>118.96557590454529</v>
          </cell>
          <cell r="L211">
            <v>1</v>
          </cell>
          <cell r="M211">
            <v>10226</v>
          </cell>
          <cell r="N211">
            <v>1939</v>
          </cell>
          <cell r="O211">
            <v>893</v>
          </cell>
          <cell r="P211">
            <v>1</v>
          </cell>
          <cell r="Q211">
            <v>1</v>
          </cell>
          <cell r="R211">
            <v>118.96639274842771</v>
          </cell>
          <cell r="S211">
            <v>0</v>
          </cell>
          <cell r="T211">
            <v>9538</v>
          </cell>
          <cell r="U211">
            <v>1795</v>
          </cell>
          <cell r="V211">
            <v>893</v>
          </cell>
          <cell r="AR211">
            <v>-430170775</v>
          </cell>
        </row>
        <row r="212">
          <cell r="A212">
            <v>203</v>
          </cell>
          <cell r="B212" t="str">
            <v>431 - COMMUNITY DAY - R. KINGMAN WEBSTER Charter School - HAVERHILL pupils</v>
          </cell>
          <cell r="C212">
            <v>431149128</v>
          </cell>
          <cell r="D212">
            <v>431</v>
          </cell>
          <cell r="E212">
            <v>149</v>
          </cell>
          <cell r="F212">
            <v>128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105.08593967939184</v>
          </cell>
          <cell r="L212">
            <v>1</v>
          </cell>
          <cell r="M212">
            <v>8450</v>
          </cell>
          <cell r="N212">
            <v>430</v>
          </cell>
          <cell r="O212">
            <v>893</v>
          </cell>
          <cell r="P212">
            <v>1</v>
          </cell>
          <cell r="Q212">
            <v>1</v>
          </cell>
          <cell r="R212">
            <v>105.08760718715354</v>
          </cell>
          <cell r="S212">
            <v>0</v>
          </cell>
          <cell r="T212">
            <v>7568</v>
          </cell>
          <cell r="U212">
            <v>390</v>
          </cell>
          <cell r="V212">
            <v>893</v>
          </cell>
          <cell r="AR212">
            <v>-431149128</v>
          </cell>
        </row>
        <row r="213">
          <cell r="A213">
            <v>204</v>
          </cell>
          <cell r="B213" t="str">
            <v>431 - COMMUNITY DAY - R. KINGMAN WEBSTER Charter School - LAWRENCE pupils</v>
          </cell>
          <cell r="C213">
            <v>431149149</v>
          </cell>
          <cell r="D213">
            <v>431</v>
          </cell>
          <cell r="E213">
            <v>149</v>
          </cell>
          <cell r="F213">
            <v>149</v>
          </cell>
          <cell r="G213">
            <v>1</v>
          </cell>
          <cell r="H213">
            <v>1</v>
          </cell>
          <cell r="I213">
            <v>1</v>
          </cell>
          <cell r="J213">
            <v>1</v>
          </cell>
          <cell r="K213">
            <v>100.12603380060321</v>
          </cell>
          <cell r="L213">
            <v>1</v>
          </cell>
          <cell r="M213">
            <v>11657</v>
          </cell>
          <cell r="N213">
            <v>15</v>
          </cell>
          <cell r="O213">
            <v>893</v>
          </cell>
          <cell r="P213">
            <v>1</v>
          </cell>
          <cell r="Q213">
            <v>1</v>
          </cell>
          <cell r="R213">
            <v>100.11937229101046</v>
          </cell>
          <cell r="S213">
            <v>0</v>
          </cell>
          <cell r="T213">
            <v>11630</v>
          </cell>
          <cell r="U213">
            <v>59</v>
          </cell>
          <cell r="V213">
            <v>893</v>
          </cell>
          <cell r="AR213">
            <v>-431149149</v>
          </cell>
        </row>
        <row r="214">
          <cell r="A214">
            <v>205</v>
          </cell>
          <cell r="B214" t="str">
            <v>431 - COMMUNITY DAY - R. KINGMAN WEBSTER Charter School - METHUEN pupils</v>
          </cell>
          <cell r="C214">
            <v>431149181</v>
          </cell>
          <cell r="D214">
            <v>431</v>
          </cell>
          <cell r="E214">
            <v>149</v>
          </cell>
          <cell r="F214">
            <v>181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  <cell r="K214">
            <v>106.77669756159436</v>
          </cell>
          <cell r="L214">
            <v>1</v>
          </cell>
          <cell r="M214">
            <v>9876</v>
          </cell>
          <cell r="N214">
            <v>669</v>
          </cell>
          <cell r="O214">
            <v>893</v>
          </cell>
          <cell r="P214">
            <v>1</v>
          </cell>
          <cell r="Q214">
            <v>1</v>
          </cell>
          <cell r="R214">
            <v>106.74449559766697</v>
          </cell>
          <cell r="S214">
            <v>0</v>
          </cell>
          <cell r="T214">
            <v>12058</v>
          </cell>
          <cell r="U214">
            <v>815</v>
          </cell>
          <cell r="V214">
            <v>893</v>
          </cell>
          <cell r="AR214">
            <v>-431149181</v>
          </cell>
        </row>
        <row r="215">
          <cell r="A215">
            <v>206</v>
          </cell>
          <cell r="B215" t="str">
            <v>432 - CAPE COD LIGHTHOUSE Charter School - BARNSTABLE pupils</v>
          </cell>
          <cell r="C215">
            <v>432712020</v>
          </cell>
          <cell r="D215">
            <v>432</v>
          </cell>
          <cell r="E215">
            <v>712</v>
          </cell>
          <cell r="F215">
            <v>20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128.90741898940595</v>
          </cell>
          <cell r="L215">
            <v>1</v>
          </cell>
          <cell r="M215">
            <v>8427</v>
          </cell>
          <cell r="N215">
            <v>2436</v>
          </cell>
          <cell r="O215">
            <v>893</v>
          </cell>
          <cell r="P215">
            <v>1</v>
          </cell>
          <cell r="Q215">
            <v>1</v>
          </cell>
          <cell r="R215">
            <v>128.92053184473752</v>
          </cell>
          <cell r="S215">
            <v>0</v>
          </cell>
          <cell r="T215">
            <v>8719</v>
          </cell>
          <cell r="U215">
            <v>2431</v>
          </cell>
          <cell r="V215">
            <v>893</v>
          </cell>
          <cell r="AR215">
            <v>-432712020</v>
          </cell>
        </row>
        <row r="216">
          <cell r="A216">
            <v>207</v>
          </cell>
          <cell r="B216" t="str">
            <v>432 - CAPE COD LIGHTHOUSE Charter School - BOURNE pupils</v>
          </cell>
          <cell r="C216">
            <v>432712036</v>
          </cell>
          <cell r="D216">
            <v>432</v>
          </cell>
          <cell r="E216">
            <v>712</v>
          </cell>
          <cell r="F216">
            <v>36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143.99203134161399</v>
          </cell>
          <cell r="L216">
            <v>1</v>
          </cell>
          <cell r="M216">
            <v>8094</v>
          </cell>
          <cell r="N216">
            <v>3561</v>
          </cell>
          <cell r="O216">
            <v>893</v>
          </cell>
          <cell r="P216">
            <v>1</v>
          </cell>
          <cell r="Q216">
            <v>1</v>
          </cell>
          <cell r="R216">
            <v>144.03488372232661</v>
          </cell>
          <cell r="S216">
            <v>0</v>
          </cell>
          <cell r="T216">
            <v>7385</v>
          </cell>
          <cell r="U216">
            <v>3166</v>
          </cell>
          <cell r="V216">
            <v>893</v>
          </cell>
          <cell r="AR216">
            <v>-432712036</v>
          </cell>
        </row>
        <row r="217">
          <cell r="A217">
            <v>208</v>
          </cell>
          <cell r="B217" t="str">
            <v>432 - CAPE COD LIGHTHOUSE Charter School - MASHPEE pupils</v>
          </cell>
          <cell r="C217">
            <v>432712172</v>
          </cell>
          <cell r="D217">
            <v>432</v>
          </cell>
          <cell r="E217">
            <v>712</v>
          </cell>
          <cell r="F217">
            <v>172</v>
          </cell>
          <cell r="G217">
            <v>1</v>
          </cell>
          <cell r="H217">
            <v>1</v>
          </cell>
          <cell r="I217">
            <v>0</v>
          </cell>
          <cell r="J217">
            <v>1</v>
          </cell>
          <cell r="K217">
            <v>165.51626660285578</v>
          </cell>
          <cell r="L217">
            <v>1</v>
          </cell>
          <cell r="M217">
            <v>10334</v>
          </cell>
          <cell r="N217">
            <v>6770</v>
          </cell>
          <cell r="O217">
            <v>893</v>
          </cell>
          <cell r="P217">
            <v>1</v>
          </cell>
          <cell r="Q217">
            <v>1</v>
          </cell>
          <cell r="R217">
            <v>165.52156203448624</v>
          </cell>
          <cell r="S217">
            <v>0</v>
          </cell>
          <cell r="T217">
            <v>11376</v>
          </cell>
          <cell r="U217">
            <v>7478</v>
          </cell>
          <cell r="V217">
            <v>893</v>
          </cell>
          <cell r="AR217">
            <v>-432712172</v>
          </cell>
        </row>
        <row r="218">
          <cell r="A218">
            <v>209</v>
          </cell>
          <cell r="B218" t="str">
            <v>432 - CAPE COD LIGHTHOUSE Charter School - PROVINCETOWN pupils</v>
          </cell>
          <cell r="C218">
            <v>432712242</v>
          </cell>
          <cell r="D218">
            <v>432</v>
          </cell>
          <cell r="E218">
            <v>712</v>
          </cell>
          <cell r="F218">
            <v>242</v>
          </cell>
          <cell r="G218">
            <v>1</v>
          </cell>
          <cell r="H218">
            <v>1</v>
          </cell>
          <cell r="I218">
            <v>0</v>
          </cell>
          <cell r="J218">
            <v>1</v>
          </cell>
          <cell r="K218">
            <v>372.11807550653225</v>
          </cell>
          <cell r="L218">
            <v>1</v>
          </cell>
          <cell r="M218">
            <v>11309</v>
          </cell>
          <cell r="N218">
            <v>30774</v>
          </cell>
          <cell r="O218">
            <v>893</v>
          </cell>
          <cell r="P218">
            <v>1</v>
          </cell>
          <cell r="Q218">
            <v>1</v>
          </cell>
          <cell r="R218">
            <v>372.67143951434178</v>
          </cell>
          <cell r="S218">
            <v>0</v>
          </cell>
          <cell r="T218">
            <v>7385</v>
          </cell>
          <cell r="U218">
            <v>16162</v>
          </cell>
          <cell r="V218">
            <v>893</v>
          </cell>
          <cell r="AR218">
            <v>-432712242</v>
          </cell>
        </row>
        <row r="219">
          <cell r="A219">
            <v>210</v>
          </cell>
          <cell r="B219" t="str">
            <v>432 - CAPE COD LIGHTHOUSE Charter School - SANDWICH pupils</v>
          </cell>
          <cell r="C219">
            <v>432712261</v>
          </cell>
          <cell r="D219">
            <v>432</v>
          </cell>
          <cell r="E219">
            <v>712</v>
          </cell>
          <cell r="F219">
            <v>261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153.14937889731456</v>
          </cell>
          <cell r="L219">
            <v>1</v>
          </cell>
          <cell r="M219">
            <v>8480</v>
          </cell>
          <cell r="N219">
            <v>4507</v>
          </cell>
          <cell r="O219">
            <v>893</v>
          </cell>
          <cell r="P219">
            <v>1</v>
          </cell>
          <cell r="Q219">
            <v>1</v>
          </cell>
          <cell r="R219">
            <v>153.14862097452979</v>
          </cell>
          <cell r="S219">
            <v>0</v>
          </cell>
          <cell r="T219">
            <v>9648</v>
          </cell>
          <cell r="U219">
            <v>5136</v>
          </cell>
          <cell r="V219">
            <v>893</v>
          </cell>
          <cell r="AR219">
            <v>-432712261</v>
          </cell>
        </row>
        <row r="220">
          <cell r="A220">
            <v>211</v>
          </cell>
          <cell r="B220" t="str">
            <v>432 - CAPE COD LIGHTHOUSE Charter School - TRURO pupils</v>
          </cell>
          <cell r="C220">
            <v>432712300</v>
          </cell>
          <cell r="D220">
            <v>432</v>
          </cell>
          <cell r="E220">
            <v>712</v>
          </cell>
          <cell r="F220">
            <v>300</v>
          </cell>
          <cell r="G220">
            <v>1</v>
          </cell>
          <cell r="H220">
            <v>1</v>
          </cell>
          <cell r="I220">
            <v>1</v>
          </cell>
          <cell r="J220">
            <v>1</v>
          </cell>
          <cell r="K220">
            <v>306.74334081194814</v>
          </cell>
          <cell r="L220">
            <v>1</v>
          </cell>
          <cell r="M220">
            <v>9099</v>
          </cell>
          <cell r="N220">
            <v>18812</v>
          </cell>
          <cell r="O220">
            <v>893</v>
          </cell>
          <cell r="P220">
            <v>1</v>
          </cell>
          <cell r="Q220">
            <v>1</v>
          </cell>
          <cell r="R220">
            <v>306.74262370171641</v>
          </cell>
          <cell r="S220">
            <v>0</v>
          </cell>
          <cell r="T220">
            <v>7385</v>
          </cell>
          <cell r="U220">
            <v>15359</v>
          </cell>
          <cell r="V220">
            <v>893</v>
          </cell>
          <cell r="AR220">
            <v>-432712300</v>
          </cell>
        </row>
        <row r="221">
          <cell r="A221">
            <v>212</v>
          </cell>
          <cell r="B221" t="str">
            <v>432 - CAPE COD LIGHTHOUSE Charter School - DENNIS YARMOUTH pupils</v>
          </cell>
          <cell r="C221">
            <v>432712645</v>
          </cell>
          <cell r="D221">
            <v>432</v>
          </cell>
          <cell r="E221">
            <v>712</v>
          </cell>
          <cell r="F221">
            <v>645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142.09577019506304</v>
          </cell>
          <cell r="L221">
            <v>1</v>
          </cell>
          <cell r="M221">
            <v>9202</v>
          </cell>
          <cell r="N221">
            <v>3874</v>
          </cell>
          <cell r="O221">
            <v>893</v>
          </cell>
          <cell r="P221">
            <v>1</v>
          </cell>
          <cell r="Q221">
            <v>1</v>
          </cell>
          <cell r="R221">
            <v>142.3814474391252</v>
          </cell>
          <cell r="S221">
            <v>0</v>
          </cell>
          <cell r="T221">
            <v>9500</v>
          </cell>
          <cell r="U221">
            <v>3190</v>
          </cell>
          <cell r="V221">
            <v>893</v>
          </cell>
          <cell r="AR221">
            <v>-432712645</v>
          </cell>
        </row>
        <row r="222">
          <cell r="A222">
            <v>213</v>
          </cell>
          <cell r="B222" t="str">
            <v>432 - CAPE COD LIGHTHOUSE Charter School - NAUSET pupils</v>
          </cell>
          <cell r="C222">
            <v>432712660</v>
          </cell>
          <cell r="D222">
            <v>432</v>
          </cell>
          <cell r="E222">
            <v>712</v>
          </cell>
          <cell r="F222">
            <v>660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191.60299406240614</v>
          </cell>
          <cell r="L222">
            <v>1</v>
          </cell>
          <cell r="M222">
            <v>8335</v>
          </cell>
          <cell r="N222">
            <v>7635</v>
          </cell>
          <cell r="O222">
            <v>893</v>
          </cell>
          <cell r="P222">
            <v>1</v>
          </cell>
          <cell r="Q222">
            <v>1</v>
          </cell>
          <cell r="R222">
            <v>191.59753308338264</v>
          </cell>
          <cell r="S222">
            <v>0</v>
          </cell>
          <cell r="T222">
            <v>9528</v>
          </cell>
          <cell r="U222">
            <v>8737</v>
          </cell>
          <cell r="V222">
            <v>893</v>
          </cell>
          <cell r="AR222">
            <v>-432712660</v>
          </cell>
        </row>
        <row r="223">
          <cell r="A223">
            <v>214</v>
          </cell>
          <cell r="B223" t="str">
            <v>432 - CAPE COD LIGHTHOUSE Charter School - MONOMOY pupils</v>
          </cell>
          <cell r="C223">
            <v>432712712</v>
          </cell>
          <cell r="D223">
            <v>432</v>
          </cell>
          <cell r="E223">
            <v>712</v>
          </cell>
          <cell r="F223">
            <v>712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172.88510508690669</v>
          </cell>
          <cell r="L223">
            <v>1</v>
          </cell>
          <cell r="M223">
            <v>9194</v>
          </cell>
          <cell r="N223">
            <v>6701</v>
          </cell>
          <cell r="O223">
            <v>893</v>
          </cell>
          <cell r="P223">
            <v>1</v>
          </cell>
          <cell r="Q223">
            <v>1</v>
          </cell>
          <cell r="R223">
            <v>172.88685433443374</v>
          </cell>
          <cell r="S223">
            <v>0</v>
          </cell>
          <cell r="T223">
            <v>9023</v>
          </cell>
          <cell r="U223">
            <v>6572</v>
          </cell>
          <cell r="V223">
            <v>893</v>
          </cell>
          <cell r="AR223">
            <v>-432712712</v>
          </cell>
        </row>
        <row r="224">
          <cell r="A224">
            <v>215</v>
          </cell>
          <cell r="B224" t="str">
            <v>435 - INNOVATION ACADEMY Charter School - BILLERICA pupils</v>
          </cell>
          <cell r="C224">
            <v>435301031</v>
          </cell>
          <cell r="D224">
            <v>435</v>
          </cell>
          <cell r="E224">
            <v>301</v>
          </cell>
          <cell r="F224">
            <v>31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146.39059211386336</v>
          </cell>
          <cell r="L224">
            <v>1</v>
          </cell>
          <cell r="M224">
            <v>9466</v>
          </cell>
          <cell r="N224">
            <v>4391</v>
          </cell>
          <cell r="O224">
            <v>893</v>
          </cell>
          <cell r="P224">
            <v>1</v>
          </cell>
          <cell r="Q224">
            <v>1</v>
          </cell>
          <cell r="R224">
            <v>146.39182720790828</v>
          </cell>
          <cell r="S224">
            <v>0</v>
          </cell>
          <cell r="T224">
            <v>9706</v>
          </cell>
          <cell r="U224">
            <v>4490</v>
          </cell>
          <cell r="V224">
            <v>893</v>
          </cell>
          <cell r="AR224">
            <v>-435301031</v>
          </cell>
        </row>
        <row r="225">
          <cell r="A225">
            <v>216</v>
          </cell>
          <cell r="B225" t="str">
            <v>435 - INNOVATION ACADEMY Charter School - BURLINGTON pupils</v>
          </cell>
          <cell r="C225">
            <v>435301048</v>
          </cell>
          <cell r="D225">
            <v>435</v>
          </cell>
          <cell r="E225">
            <v>301</v>
          </cell>
          <cell r="F225">
            <v>48</v>
          </cell>
          <cell r="G225">
            <v>1</v>
          </cell>
          <cell r="H225">
            <v>1</v>
          </cell>
          <cell r="I225">
            <v>1</v>
          </cell>
          <cell r="J225">
            <v>1</v>
          </cell>
          <cell r="K225">
            <v>179.47033403451792</v>
          </cell>
          <cell r="L225">
            <v>1</v>
          </cell>
          <cell r="M225">
            <v>9794</v>
          </cell>
          <cell r="N225">
            <v>7783</v>
          </cell>
          <cell r="O225">
            <v>893</v>
          </cell>
          <cell r="P225">
            <v>1</v>
          </cell>
          <cell r="Q225">
            <v>1</v>
          </cell>
          <cell r="R225">
            <v>179.47052571432869</v>
          </cell>
          <cell r="S225">
            <v>0</v>
          </cell>
          <cell r="T225">
            <v>9124</v>
          </cell>
          <cell r="U225">
            <v>7252</v>
          </cell>
          <cell r="V225">
            <v>893</v>
          </cell>
          <cell r="AR225">
            <v>-435301048</v>
          </cell>
        </row>
        <row r="226">
          <cell r="A226">
            <v>217</v>
          </cell>
          <cell r="B226" t="str">
            <v>435 - INNOVATION ACADEMY Charter School - CHELMSFORD pupils</v>
          </cell>
          <cell r="C226">
            <v>435301056</v>
          </cell>
          <cell r="D226">
            <v>435</v>
          </cell>
          <cell r="E226">
            <v>301</v>
          </cell>
          <cell r="F226">
            <v>56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138.84928795921525</v>
          </cell>
          <cell r="L226">
            <v>1</v>
          </cell>
          <cell r="M226">
            <v>9158</v>
          </cell>
          <cell r="N226">
            <v>3558</v>
          </cell>
          <cell r="O226">
            <v>893</v>
          </cell>
          <cell r="P226">
            <v>1</v>
          </cell>
          <cell r="Q226">
            <v>1</v>
          </cell>
          <cell r="R226">
            <v>138.84864594176196</v>
          </cell>
          <cell r="S226">
            <v>0</v>
          </cell>
          <cell r="T226">
            <v>9632</v>
          </cell>
          <cell r="U226">
            <v>3754</v>
          </cell>
          <cell r="V226">
            <v>893</v>
          </cell>
          <cell r="AR226">
            <v>-435301056</v>
          </cell>
        </row>
        <row r="227">
          <cell r="A227">
            <v>218</v>
          </cell>
          <cell r="B227" t="str">
            <v>435 - INNOVATION ACADEMY Charter School - DRACUT pupils</v>
          </cell>
          <cell r="C227">
            <v>435301079</v>
          </cell>
          <cell r="D227">
            <v>435</v>
          </cell>
          <cell r="E227">
            <v>301</v>
          </cell>
          <cell r="F227">
            <v>79</v>
          </cell>
          <cell r="G227">
            <v>1</v>
          </cell>
          <cell r="H227">
            <v>1</v>
          </cell>
          <cell r="I227">
            <v>1</v>
          </cell>
          <cell r="J227">
            <v>1</v>
          </cell>
          <cell r="K227">
            <v>110.12568758892031</v>
          </cell>
          <cell r="L227">
            <v>1</v>
          </cell>
          <cell r="M227">
            <v>9182</v>
          </cell>
          <cell r="N227">
            <v>930</v>
          </cell>
          <cell r="O227">
            <v>893</v>
          </cell>
          <cell r="P227">
            <v>1</v>
          </cell>
          <cell r="Q227">
            <v>1</v>
          </cell>
          <cell r="R227">
            <v>110.13079430637296</v>
          </cell>
          <cell r="S227">
            <v>0</v>
          </cell>
          <cell r="T227">
            <v>9680</v>
          </cell>
          <cell r="U227">
            <v>988</v>
          </cell>
          <cell r="V227">
            <v>893</v>
          </cell>
          <cell r="AR227">
            <v>-435301079</v>
          </cell>
        </row>
        <row r="228">
          <cell r="A228">
            <v>219</v>
          </cell>
          <cell r="B228" t="str">
            <v>435 - INNOVATION ACADEMY Charter School - HARVARD pupils</v>
          </cell>
          <cell r="C228">
            <v>435301125</v>
          </cell>
          <cell r="D228">
            <v>435</v>
          </cell>
          <cell r="E228">
            <v>301</v>
          </cell>
          <cell r="F228">
            <v>125</v>
          </cell>
          <cell r="G228">
            <v>1</v>
          </cell>
          <cell r="H228">
            <v>1</v>
          </cell>
          <cell r="I228">
            <v>1</v>
          </cell>
          <cell r="J228">
            <v>1</v>
          </cell>
          <cell r="K228">
            <v>149.21257075606772</v>
          </cell>
          <cell r="L228">
            <v>1</v>
          </cell>
          <cell r="M228">
            <v>9794</v>
          </cell>
          <cell r="N228">
            <v>4820</v>
          </cell>
          <cell r="O228">
            <v>893</v>
          </cell>
          <cell r="P228">
            <v>1</v>
          </cell>
          <cell r="Q228">
            <v>1</v>
          </cell>
          <cell r="R228">
            <v>149.2121173530409</v>
          </cell>
          <cell r="S228">
            <v>0</v>
          </cell>
          <cell r="T228">
            <v>9124</v>
          </cell>
          <cell r="U228">
            <v>4499</v>
          </cell>
          <cell r="V228">
            <v>893</v>
          </cell>
          <cell r="AR228">
            <v>-435301125</v>
          </cell>
        </row>
        <row r="229">
          <cell r="A229">
            <v>220</v>
          </cell>
          <cell r="B229" t="str">
            <v>435 - INNOVATION ACADEMY Charter School - HAVERHILL pupils</v>
          </cell>
          <cell r="C229">
            <v>435301128</v>
          </cell>
          <cell r="D229">
            <v>435</v>
          </cell>
          <cell r="E229">
            <v>301</v>
          </cell>
          <cell r="F229">
            <v>128</v>
          </cell>
          <cell r="G229">
            <v>1</v>
          </cell>
          <cell r="H229">
            <v>1</v>
          </cell>
          <cell r="I229">
            <v>0</v>
          </cell>
          <cell r="J229">
            <v>1</v>
          </cell>
          <cell r="K229">
            <v>105.08593967939184</v>
          </cell>
          <cell r="L229">
            <v>1</v>
          </cell>
          <cell r="M229">
            <v>11023</v>
          </cell>
          <cell r="N229">
            <v>561</v>
          </cell>
          <cell r="O229">
            <v>893</v>
          </cell>
          <cell r="P229">
            <v>1</v>
          </cell>
          <cell r="Q229">
            <v>1</v>
          </cell>
          <cell r="R229">
            <v>105.08760718715354</v>
          </cell>
          <cell r="S229">
            <v>0</v>
          </cell>
          <cell r="T229">
            <v>9124</v>
          </cell>
          <cell r="U229">
            <v>470</v>
          </cell>
          <cell r="V229">
            <v>893</v>
          </cell>
          <cell r="AR229">
            <v>-435301128</v>
          </cell>
        </row>
        <row r="230">
          <cell r="A230">
            <v>221</v>
          </cell>
          <cell r="B230" t="str">
            <v>435 - INNOVATION ACADEMY Charter School - LOWELL pupils</v>
          </cell>
          <cell r="C230">
            <v>435301160</v>
          </cell>
          <cell r="D230">
            <v>435</v>
          </cell>
          <cell r="E230">
            <v>301</v>
          </cell>
          <cell r="F230">
            <v>160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103.15024500645309</v>
          </cell>
          <cell r="L230">
            <v>1</v>
          </cell>
          <cell r="M230">
            <v>9865</v>
          </cell>
          <cell r="N230">
            <v>311</v>
          </cell>
          <cell r="O230">
            <v>893</v>
          </cell>
          <cell r="P230">
            <v>1</v>
          </cell>
          <cell r="Q230">
            <v>1</v>
          </cell>
          <cell r="R230">
            <v>102.93955979578713</v>
          </cell>
          <cell r="S230">
            <v>0</v>
          </cell>
          <cell r="T230">
            <v>10116</v>
          </cell>
          <cell r="U230">
            <v>327</v>
          </cell>
          <cell r="V230">
            <v>893</v>
          </cell>
          <cell r="AR230">
            <v>-435301160</v>
          </cell>
        </row>
        <row r="231">
          <cell r="A231">
            <v>222</v>
          </cell>
          <cell r="B231" t="str">
            <v>435 - INNOVATION ACADEMY Charter School - METHUEN pupils</v>
          </cell>
          <cell r="C231">
            <v>435301181</v>
          </cell>
          <cell r="D231">
            <v>435</v>
          </cell>
          <cell r="E231">
            <v>301</v>
          </cell>
          <cell r="F231">
            <v>181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>
            <v>106.77669756159436</v>
          </cell>
          <cell r="L231">
            <v>1</v>
          </cell>
          <cell r="M231">
            <v>9794</v>
          </cell>
          <cell r="N231">
            <v>664</v>
          </cell>
          <cell r="O231">
            <v>893</v>
          </cell>
          <cell r="P231">
            <v>1</v>
          </cell>
          <cell r="Q231">
            <v>1</v>
          </cell>
          <cell r="R231">
            <v>106.74449559766697</v>
          </cell>
          <cell r="S231">
            <v>0</v>
          </cell>
          <cell r="T231">
            <v>9124</v>
          </cell>
          <cell r="U231">
            <v>616</v>
          </cell>
          <cell r="V231">
            <v>893</v>
          </cell>
          <cell r="AR231">
            <v>-435301181</v>
          </cell>
        </row>
        <row r="232">
          <cell r="A232">
            <v>223</v>
          </cell>
          <cell r="B232" t="str">
            <v>435 - INNOVATION ACADEMY Charter School - NORTH ANDOVER pupils</v>
          </cell>
          <cell r="C232">
            <v>435301211</v>
          </cell>
          <cell r="D232">
            <v>435</v>
          </cell>
          <cell r="E232">
            <v>301</v>
          </cell>
          <cell r="F232">
            <v>211</v>
          </cell>
          <cell r="G232">
            <v>1</v>
          </cell>
          <cell r="H232">
            <v>1</v>
          </cell>
          <cell r="I232">
            <v>1</v>
          </cell>
          <cell r="J232">
            <v>1</v>
          </cell>
          <cell r="K232">
            <v>117.93529381433112</v>
          </cell>
          <cell r="L232">
            <v>1</v>
          </cell>
          <cell r="M232">
            <v>8094</v>
          </cell>
          <cell r="N232">
            <v>1452</v>
          </cell>
          <cell r="O232">
            <v>893</v>
          </cell>
          <cell r="P232">
            <v>1</v>
          </cell>
          <cell r="Q232">
            <v>1</v>
          </cell>
          <cell r="R232">
            <v>117.93552339841401</v>
          </cell>
          <cell r="S232">
            <v>0</v>
          </cell>
          <cell r="T232">
            <v>10250</v>
          </cell>
          <cell r="U232">
            <v>1839</v>
          </cell>
          <cell r="V232">
            <v>893</v>
          </cell>
          <cell r="AR232">
            <v>-435301211</v>
          </cell>
        </row>
        <row r="233">
          <cell r="A233">
            <v>224</v>
          </cell>
          <cell r="B233" t="str">
            <v>435 - INNOVATION ACADEMY Charter School - TEWKSBURY pupils</v>
          </cell>
          <cell r="C233">
            <v>435301295</v>
          </cell>
          <cell r="D233">
            <v>435</v>
          </cell>
          <cell r="E233">
            <v>301</v>
          </cell>
          <cell r="F233">
            <v>295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147.81847287395556</v>
          </cell>
          <cell r="L233">
            <v>1</v>
          </cell>
          <cell r="M233">
            <v>9203</v>
          </cell>
          <cell r="N233">
            <v>4401</v>
          </cell>
          <cell r="O233">
            <v>893</v>
          </cell>
          <cell r="P233">
            <v>1</v>
          </cell>
          <cell r="Q233">
            <v>1</v>
          </cell>
          <cell r="R233">
            <v>147.82218904909098</v>
          </cell>
          <cell r="S233">
            <v>0</v>
          </cell>
          <cell r="T233">
            <v>9776</v>
          </cell>
          <cell r="U233">
            <v>4664</v>
          </cell>
          <cell r="V233">
            <v>893</v>
          </cell>
          <cell r="AR233">
            <v>-435301295</v>
          </cell>
        </row>
        <row r="234">
          <cell r="A234">
            <v>225</v>
          </cell>
          <cell r="B234" t="str">
            <v>435 - INNOVATION ACADEMY Charter School - TYNGSBOROUGH pupils</v>
          </cell>
          <cell r="C234">
            <v>435301301</v>
          </cell>
          <cell r="D234">
            <v>435</v>
          </cell>
          <cell r="E234">
            <v>301</v>
          </cell>
          <cell r="F234">
            <v>301</v>
          </cell>
          <cell r="G234">
            <v>1</v>
          </cell>
          <cell r="H234">
            <v>1</v>
          </cell>
          <cell r="I234">
            <v>1</v>
          </cell>
          <cell r="J234">
            <v>1</v>
          </cell>
          <cell r="K234">
            <v>136.06887210617947</v>
          </cell>
          <cell r="L234">
            <v>1</v>
          </cell>
          <cell r="M234">
            <v>9691</v>
          </cell>
          <cell r="N234">
            <v>3495</v>
          </cell>
          <cell r="O234">
            <v>893</v>
          </cell>
          <cell r="P234">
            <v>1</v>
          </cell>
          <cell r="Q234">
            <v>1</v>
          </cell>
          <cell r="R234">
            <v>136.07509882226583</v>
          </cell>
          <cell r="S234">
            <v>0</v>
          </cell>
          <cell r="T234">
            <v>9875</v>
          </cell>
          <cell r="U234">
            <v>3562</v>
          </cell>
          <cell r="V234">
            <v>893</v>
          </cell>
          <cell r="AR234">
            <v>-435301301</v>
          </cell>
        </row>
        <row r="235">
          <cell r="A235">
            <v>226</v>
          </cell>
          <cell r="B235" t="str">
            <v>435 - INNOVATION ACADEMY Charter School - WESTFORD pupils</v>
          </cell>
          <cell r="C235">
            <v>435301326</v>
          </cell>
          <cell r="D235">
            <v>435</v>
          </cell>
          <cell r="E235">
            <v>301</v>
          </cell>
          <cell r="F235">
            <v>326</v>
          </cell>
          <cell r="G235">
            <v>1</v>
          </cell>
          <cell r="H235">
            <v>1</v>
          </cell>
          <cell r="I235">
            <v>1</v>
          </cell>
          <cell r="J235">
            <v>1</v>
          </cell>
          <cell r="K235">
            <v>137.83691243295351</v>
          </cell>
          <cell r="L235">
            <v>1</v>
          </cell>
          <cell r="M235">
            <v>10105</v>
          </cell>
          <cell r="N235">
            <v>3823</v>
          </cell>
          <cell r="O235">
            <v>893</v>
          </cell>
          <cell r="P235">
            <v>1</v>
          </cell>
          <cell r="Q235">
            <v>1</v>
          </cell>
          <cell r="R235">
            <v>137.83726196265638</v>
          </cell>
          <cell r="S235">
            <v>0</v>
          </cell>
          <cell r="T235">
            <v>8626</v>
          </cell>
          <cell r="U235">
            <v>3257</v>
          </cell>
          <cell r="V235">
            <v>893</v>
          </cell>
          <cell r="AR235">
            <v>-435301326</v>
          </cell>
        </row>
        <row r="236">
          <cell r="A236">
            <v>227</v>
          </cell>
          <cell r="B236" t="str">
            <v>435 - INNOVATION ACADEMY Charter School - ACTON BOXBOROUGH pupils</v>
          </cell>
          <cell r="C236">
            <v>435301600</v>
          </cell>
          <cell r="D236">
            <v>435</v>
          </cell>
          <cell r="E236">
            <v>301</v>
          </cell>
          <cell r="F236">
            <v>600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140.89814076336839</v>
          </cell>
          <cell r="L236">
            <v>1</v>
          </cell>
          <cell r="M236">
            <v>8944</v>
          </cell>
          <cell r="N236">
            <v>3658</v>
          </cell>
          <cell r="O236">
            <v>893</v>
          </cell>
          <cell r="P236">
            <v>1</v>
          </cell>
          <cell r="Q236">
            <v>1</v>
          </cell>
          <cell r="R236">
            <v>140.89781789856295</v>
          </cell>
          <cell r="S236">
            <v>0</v>
          </cell>
          <cell r="T236">
            <v>9124</v>
          </cell>
          <cell r="U236">
            <v>3738</v>
          </cell>
          <cell r="V236">
            <v>893</v>
          </cell>
          <cell r="AR236">
            <v>-435301600</v>
          </cell>
        </row>
        <row r="237">
          <cell r="A237">
            <v>228</v>
          </cell>
          <cell r="B237" t="str">
            <v>435 - INNOVATION ACADEMY Charter School - ASHBURNHAM WESTMINSTER pupils</v>
          </cell>
          <cell r="C237">
            <v>435301610</v>
          </cell>
          <cell r="D237">
            <v>435</v>
          </cell>
          <cell r="E237">
            <v>301</v>
          </cell>
          <cell r="F237">
            <v>610</v>
          </cell>
          <cell r="G237">
            <v>1</v>
          </cell>
          <cell r="H237">
            <v>1</v>
          </cell>
          <cell r="I237">
            <v>0</v>
          </cell>
          <cell r="J237">
            <v>1</v>
          </cell>
          <cell r="K237">
            <v>119.37745142640242</v>
          </cell>
          <cell r="L237">
            <v>1</v>
          </cell>
          <cell r="M237">
            <v>9781</v>
          </cell>
          <cell r="N237">
            <v>1895</v>
          </cell>
          <cell r="O237">
            <v>893</v>
          </cell>
          <cell r="P237">
            <v>1</v>
          </cell>
          <cell r="Q237">
            <v>1</v>
          </cell>
          <cell r="R237">
            <v>119.37688742281172</v>
          </cell>
          <cell r="S237">
            <v>0</v>
          </cell>
          <cell r="T237">
            <v>7568</v>
          </cell>
          <cell r="U237">
            <v>1474</v>
          </cell>
          <cell r="V237">
            <v>893</v>
          </cell>
          <cell r="AR237">
            <v>-435301610</v>
          </cell>
        </row>
        <row r="238">
          <cell r="A238">
            <v>229</v>
          </cell>
          <cell r="B238" t="str">
            <v>435 - INNOVATION ACADEMY Charter School - GROTON DUNSTABLE pupils</v>
          </cell>
          <cell r="C238">
            <v>435301673</v>
          </cell>
          <cell r="D238">
            <v>435</v>
          </cell>
          <cell r="E238">
            <v>301</v>
          </cell>
          <cell r="F238">
            <v>673</v>
          </cell>
          <cell r="G238">
            <v>1</v>
          </cell>
          <cell r="H238">
            <v>1</v>
          </cell>
          <cell r="I238">
            <v>1</v>
          </cell>
          <cell r="J238">
            <v>1</v>
          </cell>
          <cell r="K238">
            <v>147.47104531597819</v>
          </cell>
          <cell r="L238">
            <v>1</v>
          </cell>
          <cell r="M238">
            <v>8940</v>
          </cell>
          <cell r="N238">
            <v>4244</v>
          </cell>
          <cell r="O238">
            <v>893</v>
          </cell>
          <cell r="P238">
            <v>1</v>
          </cell>
          <cell r="Q238">
            <v>1</v>
          </cell>
          <cell r="R238">
            <v>147.47123209341203</v>
          </cell>
          <cell r="S238">
            <v>0</v>
          </cell>
          <cell r="T238">
            <v>9919</v>
          </cell>
          <cell r="U238">
            <v>4708</v>
          </cell>
          <cell r="V238">
            <v>893</v>
          </cell>
          <cell r="AR238">
            <v>-435301673</v>
          </cell>
        </row>
        <row r="239">
          <cell r="A239">
            <v>230</v>
          </cell>
          <cell r="B239" t="str">
            <v>435 - INNOVATION ACADEMY Charter School - NASHOBA pupils</v>
          </cell>
          <cell r="C239">
            <v>435301725</v>
          </cell>
          <cell r="D239">
            <v>435</v>
          </cell>
          <cell r="E239">
            <v>301</v>
          </cell>
          <cell r="F239">
            <v>725</v>
          </cell>
          <cell r="G239">
            <v>1</v>
          </cell>
          <cell r="H239">
            <v>1</v>
          </cell>
          <cell r="I239">
            <v>0</v>
          </cell>
          <cell r="J239">
            <v>1</v>
          </cell>
          <cell r="K239">
            <v>128.69569167689409</v>
          </cell>
          <cell r="L239">
            <v>1</v>
          </cell>
          <cell r="M239">
            <v>9704</v>
          </cell>
          <cell r="N239">
            <v>2785</v>
          </cell>
          <cell r="O239">
            <v>893</v>
          </cell>
          <cell r="P239">
            <v>1</v>
          </cell>
          <cell r="Q239">
            <v>1</v>
          </cell>
          <cell r="R239">
            <v>128.69534004474232</v>
          </cell>
          <cell r="S239">
            <v>0</v>
          </cell>
          <cell r="T239">
            <v>7751</v>
          </cell>
          <cell r="U239">
            <v>2227</v>
          </cell>
          <cell r="V239">
            <v>893</v>
          </cell>
          <cell r="AR239">
            <v>-435301725</v>
          </cell>
        </row>
        <row r="240">
          <cell r="A240">
            <v>231</v>
          </cell>
          <cell r="B240" t="str">
            <v>435 - INNOVATION ACADEMY Charter School - NORTH MIDDLESEX pupils</v>
          </cell>
          <cell r="C240">
            <v>435301735</v>
          </cell>
          <cell r="D240">
            <v>435</v>
          </cell>
          <cell r="E240">
            <v>301</v>
          </cell>
          <cell r="F240">
            <v>735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140.01843083307187</v>
          </cell>
          <cell r="L240">
            <v>1</v>
          </cell>
          <cell r="M240">
            <v>9510</v>
          </cell>
          <cell r="N240">
            <v>3806</v>
          </cell>
          <cell r="O240">
            <v>893</v>
          </cell>
          <cell r="P240">
            <v>1</v>
          </cell>
          <cell r="Q240">
            <v>1</v>
          </cell>
          <cell r="R240">
            <v>140.01825643646589</v>
          </cell>
          <cell r="S240">
            <v>0</v>
          </cell>
          <cell r="T240">
            <v>8544</v>
          </cell>
          <cell r="U240">
            <v>3420</v>
          </cell>
          <cell r="V240">
            <v>893</v>
          </cell>
          <cell r="AR240">
            <v>-435301735</v>
          </cell>
        </row>
        <row r="241">
          <cell r="A241">
            <v>232</v>
          </cell>
          <cell r="B241" t="str">
            <v>436 - COMMUNITY CS OF CAMBRIDGE Charter School - ABINGTON pupils</v>
          </cell>
          <cell r="C241">
            <v>436049001</v>
          </cell>
          <cell r="D241">
            <v>436</v>
          </cell>
          <cell r="E241">
            <v>49</v>
          </cell>
          <cell r="F241">
            <v>1</v>
          </cell>
          <cell r="G241">
            <v>1</v>
          </cell>
          <cell r="H241">
            <v>1.095</v>
          </cell>
          <cell r="I241">
            <v>1</v>
          </cell>
          <cell r="J241">
            <v>1</v>
          </cell>
          <cell r="K241">
            <v>125.68736909520814</v>
          </cell>
          <cell r="L241">
            <v>1</v>
          </cell>
          <cell r="M241">
            <v>10593</v>
          </cell>
          <cell r="N241">
            <v>2721</v>
          </cell>
          <cell r="O241">
            <v>893</v>
          </cell>
          <cell r="P241">
            <v>1</v>
          </cell>
          <cell r="Q241">
            <v>1</v>
          </cell>
          <cell r="R241">
            <v>128.32500819493092</v>
          </cell>
          <cell r="S241">
            <v>0</v>
          </cell>
          <cell r="T241">
            <v>9839</v>
          </cell>
          <cell r="U241">
            <v>2554</v>
          </cell>
          <cell r="V241">
            <v>893</v>
          </cell>
          <cell r="AR241">
            <v>-436049001</v>
          </cell>
        </row>
        <row r="242">
          <cell r="A242">
            <v>233</v>
          </cell>
          <cell r="B242" t="str">
            <v>436 - COMMUNITY CS OF CAMBRIDGE Charter School - ARLINGTON pupils</v>
          </cell>
          <cell r="C242">
            <v>436049010</v>
          </cell>
          <cell r="D242">
            <v>436</v>
          </cell>
          <cell r="E242">
            <v>49</v>
          </cell>
          <cell r="F242">
            <v>10</v>
          </cell>
          <cell r="G242">
            <v>1</v>
          </cell>
          <cell r="H242">
            <v>1.095</v>
          </cell>
          <cell r="I242">
            <v>1</v>
          </cell>
          <cell r="J242">
            <v>1</v>
          </cell>
          <cell r="K242">
            <v>130.76003385171256</v>
          </cell>
          <cell r="L242">
            <v>1</v>
          </cell>
          <cell r="M242">
            <v>8747</v>
          </cell>
          <cell r="N242">
            <v>2691</v>
          </cell>
          <cell r="O242">
            <v>893</v>
          </cell>
          <cell r="P242">
            <v>1</v>
          </cell>
          <cell r="Q242">
            <v>1</v>
          </cell>
          <cell r="R242">
            <v>130.76041916071867</v>
          </cell>
          <cell r="S242">
            <v>0</v>
          </cell>
          <cell r="T242">
            <v>10752</v>
          </cell>
          <cell r="U242">
            <v>3307</v>
          </cell>
          <cell r="V242">
            <v>893</v>
          </cell>
          <cell r="AR242">
            <v>-436049010</v>
          </cell>
        </row>
        <row r="243">
          <cell r="A243">
            <v>234</v>
          </cell>
          <cell r="B243" t="str">
            <v>436 - COMMUNITY CS OF CAMBRIDGE Charter School - BOSTON pupils</v>
          </cell>
          <cell r="C243">
            <v>436049035</v>
          </cell>
          <cell r="D243">
            <v>436</v>
          </cell>
          <cell r="E243">
            <v>49</v>
          </cell>
          <cell r="F243">
            <v>35</v>
          </cell>
          <cell r="G243">
            <v>1</v>
          </cell>
          <cell r="H243">
            <v>1.095</v>
          </cell>
          <cell r="I243">
            <v>1</v>
          </cell>
          <cell r="J243">
            <v>1</v>
          </cell>
          <cell r="K243">
            <v>135.10754214263929</v>
          </cell>
          <cell r="L243">
            <v>1</v>
          </cell>
          <cell r="M243">
            <v>11948</v>
          </cell>
          <cell r="N243">
            <v>4195</v>
          </cell>
          <cell r="O243">
            <v>893</v>
          </cell>
          <cell r="P243">
            <v>1</v>
          </cell>
          <cell r="Q243">
            <v>1</v>
          </cell>
          <cell r="R243">
            <v>135.15501759350991</v>
          </cell>
          <cell r="S243">
            <v>0</v>
          </cell>
          <cell r="T243">
            <v>12351</v>
          </cell>
          <cell r="U243">
            <v>4234</v>
          </cell>
          <cell r="V243">
            <v>893</v>
          </cell>
          <cell r="AR243">
            <v>-436049035</v>
          </cell>
        </row>
        <row r="244">
          <cell r="A244">
            <v>235</v>
          </cell>
          <cell r="B244" t="str">
            <v>436 - COMMUNITY CS OF CAMBRIDGE Charter School - BROCKTON pupils</v>
          </cell>
          <cell r="C244">
            <v>436049044</v>
          </cell>
          <cell r="D244">
            <v>436</v>
          </cell>
          <cell r="E244">
            <v>49</v>
          </cell>
          <cell r="F244">
            <v>44</v>
          </cell>
          <cell r="G244">
            <v>1</v>
          </cell>
          <cell r="H244">
            <v>1.095</v>
          </cell>
          <cell r="I244">
            <v>1</v>
          </cell>
          <cell r="J244">
            <v>1</v>
          </cell>
          <cell r="K244">
            <v>102.3293942230429</v>
          </cell>
          <cell r="L244">
            <v>1</v>
          </cell>
          <cell r="M244">
            <v>10593</v>
          </cell>
          <cell r="N244">
            <v>247</v>
          </cell>
          <cell r="O244">
            <v>893</v>
          </cell>
          <cell r="P244">
            <v>1</v>
          </cell>
          <cell r="Q244">
            <v>1</v>
          </cell>
          <cell r="R244">
            <v>102.2905173036915</v>
          </cell>
          <cell r="S244">
            <v>0</v>
          </cell>
          <cell r="T244">
            <v>12623</v>
          </cell>
          <cell r="U244">
            <v>831</v>
          </cell>
          <cell r="V244">
            <v>893</v>
          </cell>
          <cell r="AR244">
            <v>-436049044</v>
          </cell>
        </row>
        <row r="245">
          <cell r="A245">
            <v>236</v>
          </cell>
          <cell r="B245" t="str">
            <v>436 - COMMUNITY CS OF CAMBRIDGE Charter School - BROOKLINE pupils</v>
          </cell>
          <cell r="C245">
            <v>436049046</v>
          </cell>
          <cell r="D245">
            <v>436</v>
          </cell>
          <cell r="E245">
            <v>49</v>
          </cell>
          <cell r="F245">
            <v>46</v>
          </cell>
          <cell r="G245">
            <v>1</v>
          </cell>
          <cell r="H245">
            <v>1.095</v>
          </cell>
          <cell r="I245">
            <v>1</v>
          </cell>
          <cell r="J245">
            <v>1</v>
          </cell>
          <cell r="K245">
            <v>175.99520127926917</v>
          </cell>
          <cell r="L245">
            <v>1</v>
          </cell>
          <cell r="M245">
            <v>8747</v>
          </cell>
          <cell r="N245">
            <v>6647</v>
          </cell>
          <cell r="O245">
            <v>893</v>
          </cell>
          <cell r="P245">
            <v>1</v>
          </cell>
          <cell r="Q245">
            <v>1</v>
          </cell>
          <cell r="R245">
            <v>175.99817874626197</v>
          </cell>
          <cell r="S245">
            <v>0</v>
          </cell>
          <cell r="T245">
            <v>9839</v>
          </cell>
          <cell r="U245">
            <v>7126</v>
          </cell>
          <cell r="V245">
            <v>893</v>
          </cell>
          <cell r="AR245">
            <v>-436049046</v>
          </cell>
        </row>
        <row r="246">
          <cell r="A246">
            <v>237</v>
          </cell>
          <cell r="B246" t="str">
            <v>436 - COMMUNITY CS OF CAMBRIDGE Charter School - CAMBRIDGE pupils</v>
          </cell>
          <cell r="C246">
            <v>436049049</v>
          </cell>
          <cell r="D246">
            <v>436</v>
          </cell>
          <cell r="E246">
            <v>49</v>
          </cell>
          <cell r="F246">
            <v>49</v>
          </cell>
          <cell r="G246">
            <v>1</v>
          </cell>
          <cell r="H246">
            <v>1.095</v>
          </cell>
          <cell r="I246">
            <v>1</v>
          </cell>
          <cell r="J246">
            <v>1</v>
          </cell>
          <cell r="K246">
            <v>226.54797785180924</v>
          </cell>
          <cell r="L246">
            <v>1</v>
          </cell>
          <cell r="M246">
            <v>12352</v>
          </cell>
          <cell r="N246">
            <v>15631</v>
          </cell>
          <cell r="O246">
            <v>893</v>
          </cell>
          <cell r="P246">
            <v>1</v>
          </cell>
          <cell r="Q246">
            <v>1</v>
          </cell>
          <cell r="R246">
            <v>226.55430005172397</v>
          </cell>
          <cell r="S246">
            <v>0</v>
          </cell>
          <cell r="T246">
            <v>12339</v>
          </cell>
          <cell r="U246">
            <v>15649</v>
          </cell>
          <cell r="V246">
            <v>893</v>
          </cell>
          <cell r="AR246">
            <v>-436049049</v>
          </cell>
        </row>
        <row r="247">
          <cell r="A247">
            <v>238</v>
          </cell>
          <cell r="B247" t="str">
            <v>436 - COMMUNITY CS OF CAMBRIDGE Charter School - CHELMSFORD pupils</v>
          </cell>
          <cell r="C247">
            <v>436049056</v>
          </cell>
          <cell r="D247">
            <v>436</v>
          </cell>
          <cell r="E247">
            <v>49</v>
          </cell>
          <cell r="F247">
            <v>56</v>
          </cell>
          <cell r="G247">
            <v>1</v>
          </cell>
          <cell r="H247">
            <v>1.095</v>
          </cell>
          <cell r="I247">
            <v>0</v>
          </cell>
          <cell r="J247">
            <v>1</v>
          </cell>
          <cell r="K247">
            <v>138.84928795921525</v>
          </cell>
          <cell r="L247">
            <v>1</v>
          </cell>
          <cell r="M247">
            <v>9612</v>
          </cell>
          <cell r="N247">
            <v>3734</v>
          </cell>
          <cell r="O247">
            <v>893</v>
          </cell>
          <cell r="P247">
            <v>1</v>
          </cell>
          <cell r="Q247">
            <v>1</v>
          </cell>
          <cell r="R247">
            <v>138.84864594176196</v>
          </cell>
          <cell r="S247">
            <v>0</v>
          </cell>
          <cell r="T247">
            <v>9839</v>
          </cell>
          <cell r="U247">
            <v>3835</v>
          </cell>
          <cell r="V247">
            <v>893</v>
          </cell>
          <cell r="AR247">
            <v>-436049056</v>
          </cell>
        </row>
        <row r="248">
          <cell r="A248">
            <v>239</v>
          </cell>
          <cell r="B248" t="str">
            <v>436 - COMMUNITY CS OF CAMBRIDGE Charter School - CHELSEA pupils</v>
          </cell>
          <cell r="C248">
            <v>436049057</v>
          </cell>
          <cell r="D248">
            <v>436</v>
          </cell>
          <cell r="E248">
            <v>49</v>
          </cell>
          <cell r="F248">
            <v>57</v>
          </cell>
          <cell r="G248">
            <v>1</v>
          </cell>
          <cell r="H248">
            <v>1.095</v>
          </cell>
          <cell r="I248">
            <v>1</v>
          </cell>
          <cell r="J248">
            <v>1</v>
          </cell>
          <cell r="K248">
            <v>105.07232021293885</v>
          </cell>
          <cell r="L248">
            <v>1</v>
          </cell>
          <cell r="M248">
            <v>13870</v>
          </cell>
          <cell r="N248">
            <v>704</v>
          </cell>
          <cell r="O248">
            <v>893</v>
          </cell>
          <cell r="P248">
            <v>1</v>
          </cell>
          <cell r="Q248">
            <v>1</v>
          </cell>
          <cell r="R248">
            <v>105.08946058749589</v>
          </cell>
          <cell r="S248">
            <v>0</v>
          </cell>
          <cell r="T248">
            <v>9605</v>
          </cell>
          <cell r="U248">
            <v>508</v>
          </cell>
          <cell r="V248">
            <v>893</v>
          </cell>
          <cell r="AR248">
            <v>-436049057</v>
          </cell>
        </row>
        <row r="249">
          <cell r="A249">
            <v>240</v>
          </cell>
          <cell r="B249" t="str">
            <v>436 - COMMUNITY CS OF CAMBRIDGE Charter School - DEDHAM pupils</v>
          </cell>
          <cell r="C249">
            <v>436049073</v>
          </cell>
          <cell r="D249">
            <v>436</v>
          </cell>
          <cell r="E249">
            <v>49</v>
          </cell>
          <cell r="F249">
            <v>73</v>
          </cell>
          <cell r="G249">
            <v>1</v>
          </cell>
          <cell r="H249">
            <v>1.095</v>
          </cell>
          <cell r="I249">
            <v>0</v>
          </cell>
          <cell r="J249">
            <v>1</v>
          </cell>
          <cell r="K249">
            <v>177.8067954174297</v>
          </cell>
          <cell r="L249">
            <v>1</v>
          </cell>
          <cell r="M249">
            <v>10347</v>
          </cell>
          <cell r="N249">
            <v>8051</v>
          </cell>
          <cell r="O249">
            <v>893</v>
          </cell>
          <cell r="P249">
            <v>1</v>
          </cell>
          <cell r="Q249">
            <v>1</v>
          </cell>
          <cell r="R249">
            <v>177.81218003460015</v>
          </cell>
          <cell r="S249">
            <v>0</v>
          </cell>
          <cell r="T249">
            <v>9839</v>
          </cell>
          <cell r="U249">
            <v>7470</v>
          </cell>
          <cell r="V249">
            <v>893</v>
          </cell>
          <cell r="AR249">
            <v>-436049073</v>
          </cell>
        </row>
        <row r="250">
          <cell r="A250">
            <v>241</v>
          </cell>
          <cell r="B250" t="str">
            <v>436 - COMMUNITY CS OF CAMBRIDGE Charter School - EVERETT pupils</v>
          </cell>
          <cell r="C250">
            <v>436049093</v>
          </cell>
          <cell r="D250">
            <v>436</v>
          </cell>
          <cell r="E250">
            <v>49</v>
          </cell>
          <cell r="F250">
            <v>93</v>
          </cell>
          <cell r="G250">
            <v>1</v>
          </cell>
          <cell r="H250">
            <v>1.095</v>
          </cell>
          <cell r="I250">
            <v>1</v>
          </cell>
          <cell r="J250">
            <v>1</v>
          </cell>
          <cell r="K250">
            <v>102.84144893945172</v>
          </cell>
          <cell r="L250">
            <v>1</v>
          </cell>
          <cell r="M250">
            <v>10545</v>
          </cell>
          <cell r="N250">
            <v>300</v>
          </cell>
          <cell r="O250">
            <v>893</v>
          </cell>
          <cell r="P250">
            <v>1</v>
          </cell>
          <cell r="Q250">
            <v>1</v>
          </cell>
          <cell r="R250">
            <v>102.86320779598445</v>
          </cell>
          <cell r="S250">
            <v>0</v>
          </cell>
          <cell r="T250">
            <v>10981</v>
          </cell>
          <cell r="U250">
            <v>307</v>
          </cell>
          <cell r="V250">
            <v>893</v>
          </cell>
          <cell r="AR250">
            <v>-436049093</v>
          </cell>
        </row>
        <row r="251">
          <cell r="A251">
            <v>242</v>
          </cell>
          <cell r="B251" t="str">
            <v>436 - COMMUNITY CS OF CAMBRIDGE Charter School - HOLBROOK pupils</v>
          </cell>
          <cell r="C251">
            <v>436049133</v>
          </cell>
          <cell r="D251">
            <v>436</v>
          </cell>
          <cell r="E251">
            <v>49</v>
          </cell>
          <cell r="F251">
            <v>133</v>
          </cell>
          <cell r="G251">
            <v>1</v>
          </cell>
          <cell r="H251">
            <v>1.095</v>
          </cell>
          <cell r="I251">
            <v>1</v>
          </cell>
          <cell r="J251">
            <v>1</v>
          </cell>
          <cell r="K251">
            <v>131.33188031691472</v>
          </cell>
          <cell r="L251">
            <v>1</v>
          </cell>
          <cell r="M251">
            <v>8747</v>
          </cell>
          <cell r="N251">
            <v>2741</v>
          </cell>
          <cell r="O251">
            <v>893</v>
          </cell>
          <cell r="P251">
            <v>1</v>
          </cell>
          <cell r="Q251">
            <v>1</v>
          </cell>
          <cell r="R251">
            <v>131.34051686962678</v>
          </cell>
          <cell r="S251">
            <v>0</v>
          </cell>
          <cell r="T251">
            <v>9839</v>
          </cell>
          <cell r="U251">
            <v>3067</v>
          </cell>
          <cell r="V251">
            <v>893</v>
          </cell>
          <cell r="AR251">
            <v>-436049133</v>
          </cell>
        </row>
        <row r="252">
          <cell r="A252">
            <v>243</v>
          </cell>
          <cell r="B252" t="str">
            <v>436 - COMMUNITY CS OF CAMBRIDGE Charter School - LAWRENCE pupils</v>
          </cell>
          <cell r="C252">
            <v>436049149</v>
          </cell>
          <cell r="D252">
            <v>436</v>
          </cell>
          <cell r="E252">
            <v>49</v>
          </cell>
          <cell r="F252">
            <v>149</v>
          </cell>
          <cell r="G252">
            <v>1</v>
          </cell>
          <cell r="H252">
            <v>1.095</v>
          </cell>
          <cell r="I252">
            <v>1</v>
          </cell>
          <cell r="J252">
            <v>1</v>
          </cell>
          <cell r="K252">
            <v>100.12603380060321</v>
          </cell>
          <cell r="L252">
            <v>1</v>
          </cell>
          <cell r="M252">
            <v>9670</v>
          </cell>
          <cell r="N252">
            <v>12</v>
          </cell>
          <cell r="O252">
            <v>893</v>
          </cell>
          <cell r="P252">
            <v>1</v>
          </cell>
          <cell r="Q252">
            <v>1</v>
          </cell>
          <cell r="R252">
            <v>100.11937229101046</v>
          </cell>
          <cell r="S252">
            <v>0</v>
          </cell>
          <cell r="T252">
            <v>8896</v>
          </cell>
          <cell r="U252">
            <v>45</v>
          </cell>
          <cell r="V252">
            <v>893</v>
          </cell>
          <cell r="AR252">
            <v>-436049149</v>
          </cell>
        </row>
        <row r="253">
          <cell r="A253">
            <v>244</v>
          </cell>
          <cell r="B253" t="str">
            <v>436 - COMMUNITY CS OF CAMBRIDGE Charter School - LYNN pupils</v>
          </cell>
          <cell r="C253">
            <v>436049163</v>
          </cell>
          <cell r="D253">
            <v>436</v>
          </cell>
          <cell r="E253">
            <v>49</v>
          </cell>
          <cell r="F253">
            <v>163</v>
          </cell>
          <cell r="G253">
            <v>1</v>
          </cell>
          <cell r="H253">
            <v>1.095</v>
          </cell>
          <cell r="I253">
            <v>0</v>
          </cell>
          <cell r="J253">
            <v>1</v>
          </cell>
          <cell r="K253">
            <v>101.95106282746687</v>
          </cell>
          <cell r="L253">
            <v>0</v>
          </cell>
          <cell r="M253">
            <v>11960</v>
          </cell>
          <cell r="N253">
            <v>233</v>
          </cell>
          <cell r="O253">
            <v>893</v>
          </cell>
          <cell r="P253">
            <v>1</v>
          </cell>
          <cell r="Q253">
            <v>1</v>
          </cell>
          <cell r="R253">
            <v>104.22385689606564</v>
          </cell>
          <cell r="S253">
            <v>0</v>
          </cell>
          <cell r="T253">
            <v>11067</v>
          </cell>
          <cell r="U253">
            <v>598</v>
          </cell>
          <cell r="V253">
            <v>893</v>
          </cell>
          <cell r="AR253">
            <v>-436049163</v>
          </cell>
        </row>
        <row r="254">
          <cell r="A254">
            <v>245</v>
          </cell>
          <cell r="B254" t="str">
            <v>436 - COMMUNITY CS OF CAMBRIDGE Charter School - MALDEN pupils</v>
          </cell>
          <cell r="C254">
            <v>436049165</v>
          </cell>
          <cell r="D254">
            <v>436</v>
          </cell>
          <cell r="E254">
            <v>49</v>
          </cell>
          <cell r="F254">
            <v>165</v>
          </cell>
          <cell r="G254">
            <v>1</v>
          </cell>
          <cell r="H254">
            <v>1.095</v>
          </cell>
          <cell r="I254">
            <v>1</v>
          </cell>
          <cell r="J254">
            <v>1</v>
          </cell>
          <cell r="K254">
            <v>105.43461537836718</v>
          </cell>
          <cell r="L254">
            <v>1</v>
          </cell>
          <cell r="M254">
            <v>11045</v>
          </cell>
          <cell r="N254">
            <v>600</v>
          </cell>
          <cell r="O254">
            <v>893</v>
          </cell>
          <cell r="P254">
            <v>1</v>
          </cell>
          <cell r="Q254">
            <v>1</v>
          </cell>
          <cell r="R254">
            <v>105.45274261995819</v>
          </cell>
          <cell r="S254">
            <v>0</v>
          </cell>
          <cell r="T254">
            <v>11091</v>
          </cell>
          <cell r="U254">
            <v>543</v>
          </cell>
          <cell r="V254">
            <v>893</v>
          </cell>
          <cell r="AR254">
            <v>-436049165</v>
          </cell>
        </row>
        <row r="255">
          <cell r="A255">
            <v>246</v>
          </cell>
          <cell r="B255" t="str">
            <v>436 - COMMUNITY CS OF CAMBRIDGE Charter School - MEDFORD pupils</v>
          </cell>
          <cell r="C255">
            <v>436049176</v>
          </cell>
          <cell r="D255">
            <v>436</v>
          </cell>
          <cell r="E255">
            <v>49</v>
          </cell>
          <cell r="F255">
            <v>176</v>
          </cell>
          <cell r="G255">
            <v>1</v>
          </cell>
          <cell r="H255">
            <v>1.095</v>
          </cell>
          <cell r="I255">
            <v>1</v>
          </cell>
          <cell r="J255">
            <v>1</v>
          </cell>
          <cell r="K255">
            <v>133.02698960394903</v>
          </cell>
          <cell r="L255">
            <v>1</v>
          </cell>
          <cell r="M255">
            <v>10891</v>
          </cell>
          <cell r="N255">
            <v>3597</v>
          </cell>
          <cell r="O255">
            <v>893</v>
          </cell>
          <cell r="P255">
            <v>1</v>
          </cell>
          <cell r="Q255">
            <v>1</v>
          </cell>
          <cell r="R255">
            <v>133.03185416053941</v>
          </cell>
          <cell r="S255">
            <v>0</v>
          </cell>
          <cell r="T255">
            <v>10173</v>
          </cell>
          <cell r="U255">
            <v>3352</v>
          </cell>
          <cell r="V255">
            <v>893</v>
          </cell>
          <cell r="AR255">
            <v>-436049176</v>
          </cell>
        </row>
        <row r="256">
          <cell r="A256">
            <v>247</v>
          </cell>
          <cell r="B256" t="str">
            <v>436 - COMMUNITY CS OF CAMBRIDGE Charter School - NEEDHAM pupils</v>
          </cell>
          <cell r="C256">
            <v>436049199</v>
          </cell>
          <cell r="D256">
            <v>436</v>
          </cell>
          <cell r="E256">
            <v>49</v>
          </cell>
          <cell r="F256">
            <v>199</v>
          </cell>
          <cell r="G256">
            <v>1</v>
          </cell>
          <cell r="H256">
            <v>1.095</v>
          </cell>
          <cell r="I256">
            <v>0</v>
          </cell>
          <cell r="J256">
            <v>1</v>
          </cell>
          <cell r="K256">
            <v>164.14643548839999</v>
          </cell>
          <cell r="L256">
            <v>1</v>
          </cell>
          <cell r="M256">
            <v>9914</v>
          </cell>
          <cell r="N256">
            <v>6359</v>
          </cell>
          <cell r="O256">
            <v>893</v>
          </cell>
          <cell r="P256">
            <v>1</v>
          </cell>
          <cell r="Q256">
            <v>1</v>
          </cell>
          <cell r="R256">
            <v>164.1464684207713</v>
          </cell>
          <cell r="S256">
            <v>0</v>
          </cell>
          <cell r="T256">
            <v>12294</v>
          </cell>
          <cell r="U256">
            <v>7878</v>
          </cell>
          <cell r="V256">
            <v>893</v>
          </cell>
          <cell r="AR256">
            <v>-436049199</v>
          </cell>
        </row>
        <row r="257">
          <cell r="A257">
            <v>248</v>
          </cell>
          <cell r="B257" t="str">
            <v>436 - COMMUNITY CS OF CAMBRIDGE Charter School - RANDOLPH pupils</v>
          </cell>
          <cell r="C257">
            <v>436049244</v>
          </cell>
          <cell r="D257">
            <v>436</v>
          </cell>
          <cell r="E257">
            <v>49</v>
          </cell>
          <cell r="F257">
            <v>244</v>
          </cell>
          <cell r="G257">
            <v>1</v>
          </cell>
          <cell r="H257">
            <v>1.095</v>
          </cell>
          <cell r="I257">
            <v>1</v>
          </cell>
          <cell r="J257">
            <v>1</v>
          </cell>
          <cell r="K257">
            <v>140.48636900060259</v>
          </cell>
          <cell r="L257">
            <v>1</v>
          </cell>
          <cell r="M257">
            <v>11594</v>
          </cell>
          <cell r="N257">
            <v>4694</v>
          </cell>
          <cell r="O257">
            <v>893</v>
          </cell>
          <cell r="P257">
            <v>1</v>
          </cell>
          <cell r="Q257">
            <v>1</v>
          </cell>
          <cell r="R257">
            <v>140.51894054759615</v>
          </cell>
          <cell r="S257">
            <v>0</v>
          </cell>
          <cell r="T257">
            <v>10934</v>
          </cell>
          <cell r="U257">
            <v>4404</v>
          </cell>
          <cell r="V257">
            <v>893</v>
          </cell>
          <cell r="AR257">
            <v>-436049244</v>
          </cell>
        </row>
        <row r="258">
          <cell r="A258">
            <v>249</v>
          </cell>
          <cell r="B258" t="str">
            <v>436 - COMMUNITY CS OF CAMBRIDGE Charter School - REVERE pupils</v>
          </cell>
          <cell r="C258">
            <v>436049248</v>
          </cell>
          <cell r="D258">
            <v>436</v>
          </cell>
          <cell r="E258">
            <v>49</v>
          </cell>
          <cell r="F258">
            <v>248</v>
          </cell>
          <cell r="G258">
            <v>1</v>
          </cell>
          <cell r="H258">
            <v>1.095</v>
          </cell>
          <cell r="I258">
            <v>1</v>
          </cell>
          <cell r="J258">
            <v>1</v>
          </cell>
          <cell r="K258">
            <v>109.81087383798145</v>
          </cell>
          <cell r="L258">
            <v>1</v>
          </cell>
          <cell r="M258">
            <v>11091</v>
          </cell>
          <cell r="N258">
            <v>1088</v>
          </cell>
          <cell r="O258">
            <v>893</v>
          </cell>
          <cell r="P258">
            <v>1</v>
          </cell>
          <cell r="Q258">
            <v>1</v>
          </cell>
          <cell r="R258">
            <v>109.88610158097696</v>
          </cell>
          <cell r="S258">
            <v>0</v>
          </cell>
          <cell r="T258">
            <v>9925</v>
          </cell>
          <cell r="U258">
            <v>347</v>
          </cell>
          <cell r="V258">
            <v>893</v>
          </cell>
          <cell r="AR258">
            <v>-436049248</v>
          </cell>
        </row>
        <row r="259">
          <cell r="A259">
            <v>250</v>
          </cell>
          <cell r="B259" t="str">
            <v>436 - COMMUNITY CS OF CAMBRIDGE Charter School - SALEM pupils</v>
          </cell>
          <cell r="C259">
            <v>436049258</v>
          </cell>
          <cell r="D259">
            <v>436</v>
          </cell>
          <cell r="E259">
            <v>49</v>
          </cell>
          <cell r="F259">
            <v>258</v>
          </cell>
          <cell r="G259">
            <v>1</v>
          </cell>
          <cell r="H259">
            <v>1.095</v>
          </cell>
          <cell r="I259">
            <v>1</v>
          </cell>
          <cell r="J259">
            <v>1</v>
          </cell>
          <cell r="K259">
            <v>131.89045627900967</v>
          </cell>
          <cell r="L259">
            <v>1</v>
          </cell>
          <cell r="M259">
            <v>10593</v>
          </cell>
          <cell r="N259">
            <v>3378</v>
          </cell>
          <cell r="O259">
            <v>893</v>
          </cell>
          <cell r="P259">
            <v>1</v>
          </cell>
          <cell r="Q259">
            <v>1</v>
          </cell>
          <cell r="R259">
            <v>131.92311579508396</v>
          </cell>
          <cell r="S259">
            <v>0</v>
          </cell>
          <cell r="T259">
            <v>9839</v>
          </cell>
          <cell r="U259">
            <v>3082</v>
          </cell>
          <cell r="V259">
            <v>893</v>
          </cell>
          <cell r="AR259">
            <v>-436049258</v>
          </cell>
        </row>
        <row r="260">
          <cell r="A260">
            <v>251</v>
          </cell>
          <cell r="B260" t="str">
            <v>436 - COMMUNITY CS OF CAMBRIDGE Charter School - SAUGUS pupils</v>
          </cell>
          <cell r="C260">
            <v>436049262</v>
          </cell>
          <cell r="D260">
            <v>436</v>
          </cell>
          <cell r="E260">
            <v>49</v>
          </cell>
          <cell r="F260">
            <v>262</v>
          </cell>
          <cell r="G260">
            <v>1</v>
          </cell>
          <cell r="H260">
            <v>1.095</v>
          </cell>
          <cell r="I260">
            <v>1</v>
          </cell>
          <cell r="J260">
            <v>1</v>
          </cell>
          <cell r="K260">
            <v>146.10729931823548</v>
          </cell>
          <cell r="L260">
            <v>1</v>
          </cell>
          <cell r="M260">
            <v>11949</v>
          </cell>
          <cell r="N260">
            <v>5509</v>
          </cell>
          <cell r="O260">
            <v>893</v>
          </cell>
          <cell r="P260">
            <v>1</v>
          </cell>
          <cell r="Q260">
            <v>1</v>
          </cell>
          <cell r="R260">
            <v>146.10337393977571</v>
          </cell>
          <cell r="S260">
            <v>0</v>
          </cell>
          <cell r="T260">
            <v>11067</v>
          </cell>
          <cell r="U260">
            <v>5135</v>
          </cell>
          <cell r="V260">
            <v>893</v>
          </cell>
          <cell r="AR260">
            <v>-436049262</v>
          </cell>
        </row>
        <row r="261">
          <cell r="A261">
            <v>252</v>
          </cell>
          <cell r="B261" t="str">
            <v>436 - COMMUNITY CS OF CAMBRIDGE Charter School - SOMERVILLE pupils</v>
          </cell>
          <cell r="C261">
            <v>436049274</v>
          </cell>
          <cell r="D261">
            <v>436</v>
          </cell>
          <cell r="E261">
            <v>49</v>
          </cell>
          <cell r="F261">
            <v>274</v>
          </cell>
          <cell r="G261">
            <v>1</v>
          </cell>
          <cell r="H261">
            <v>1.095</v>
          </cell>
          <cell r="I261">
            <v>1</v>
          </cell>
          <cell r="J261">
            <v>1</v>
          </cell>
          <cell r="K261">
            <v>148.3357309982793</v>
          </cell>
          <cell r="L261">
            <v>1</v>
          </cell>
          <cell r="M261">
            <v>9209</v>
          </cell>
          <cell r="N261">
            <v>4451</v>
          </cell>
          <cell r="O261">
            <v>893</v>
          </cell>
          <cell r="P261">
            <v>1</v>
          </cell>
          <cell r="Q261">
            <v>1</v>
          </cell>
          <cell r="R261">
            <v>148.3444863021623</v>
          </cell>
          <cell r="S261">
            <v>0</v>
          </cell>
          <cell r="T261">
            <v>10333</v>
          </cell>
          <cell r="U261">
            <v>5015</v>
          </cell>
          <cell r="V261">
            <v>893</v>
          </cell>
          <cell r="AR261">
            <v>-436049274</v>
          </cell>
        </row>
        <row r="262">
          <cell r="A262">
            <v>253</v>
          </cell>
          <cell r="B262" t="str">
            <v>436 - COMMUNITY CS OF CAMBRIDGE Charter School - STONEHAM pupils</v>
          </cell>
          <cell r="C262">
            <v>436049284</v>
          </cell>
          <cell r="D262">
            <v>436</v>
          </cell>
          <cell r="E262">
            <v>49</v>
          </cell>
          <cell r="F262">
            <v>284</v>
          </cell>
          <cell r="G262">
            <v>1</v>
          </cell>
          <cell r="H262">
            <v>1.095</v>
          </cell>
          <cell r="I262">
            <v>1</v>
          </cell>
          <cell r="J262">
            <v>1</v>
          </cell>
          <cell r="K262">
            <v>134.03751773533378</v>
          </cell>
          <cell r="L262">
            <v>1</v>
          </cell>
          <cell r="M262">
            <v>10593</v>
          </cell>
          <cell r="N262">
            <v>3606</v>
          </cell>
          <cell r="O262">
            <v>893</v>
          </cell>
          <cell r="P262">
            <v>1</v>
          </cell>
          <cell r="Q262">
            <v>1</v>
          </cell>
          <cell r="R262">
            <v>134.04487872407773</v>
          </cell>
          <cell r="S262">
            <v>0</v>
          </cell>
          <cell r="T262">
            <v>9839</v>
          </cell>
          <cell r="U262">
            <v>3249</v>
          </cell>
          <cell r="V262">
            <v>893</v>
          </cell>
          <cell r="AR262">
            <v>-436049284</v>
          </cell>
        </row>
        <row r="263">
          <cell r="A263">
            <v>254</v>
          </cell>
          <cell r="B263" t="str">
            <v>436 - COMMUNITY CS OF CAMBRIDGE Charter School - WALTHAM pupils</v>
          </cell>
          <cell r="C263">
            <v>436049308</v>
          </cell>
          <cell r="D263">
            <v>436</v>
          </cell>
          <cell r="E263">
            <v>49</v>
          </cell>
          <cell r="F263">
            <v>308</v>
          </cell>
          <cell r="G263">
            <v>1</v>
          </cell>
          <cell r="H263">
            <v>1.095</v>
          </cell>
          <cell r="I263">
            <v>1</v>
          </cell>
          <cell r="J263">
            <v>1</v>
          </cell>
          <cell r="K263">
            <v>158.02840177092159</v>
          </cell>
          <cell r="L263">
            <v>1</v>
          </cell>
          <cell r="M263">
            <v>11227</v>
          </cell>
          <cell r="N263">
            <v>6515</v>
          </cell>
          <cell r="O263">
            <v>893</v>
          </cell>
          <cell r="P263">
            <v>1</v>
          </cell>
          <cell r="Q263">
            <v>1</v>
          </cell>
          <cell r="R263">
            <v>158.02832985149331</v>
          </cell>
          <cell r="S263">
            <v>0</v>
          </cell>
          <cell r="T263">
            <v>11538</v>
          </cell>
          <cell r="U263">
            <v>6706</v>
          </cell>
          <cell r="V263">
            <v>893</v>
          </cell>
          <cell r="AR263">
            <v>-436049308</v>
          </cell>
        </row>
        <row r="264">
          <cell r="A264">
            <v>255</v>
          </cell>
          <cell r="B264" t="str">
            <v>436 - COMMUNITY CS OF CAMBRIDGE Charter School - WEYMOUTH pupils</v>
          </cell>
          <cell r="C264">
            <v>436049336</v>
          </cell>
          <cell r="D264">
            <v>436</v>
          </cell>
          <cell r="E264">
            <v>49</v>
          </cell>
          <cell r="F264">
            <v>336</v>
          </cell>
          <cell r="G264">
            <v>1</v>
          </cell>
          <cell r="H264">
            <v>1.095</v>
          </cell>
          <cell r="I264">
            <v>1</v>
          </cell>
          <cell r="J264">
            <v>1</v>
          </cell>
          <cell r="K264">
            <v>118.81860089169345</v>
          </cell>
          <cell r="L264">
            <v>1</v>
          </cell>
          <cell r="M264">
            <v>10593</v>
          </cell>
          <cell r="N264">
            <v>1993</v>
          </cell>
          <cell r="O264">
            <v>893</v>
          </cell>
          <cell r="P264">
            <v>1</v>
          </cell>
          <cell r="Q264">
            <v>1</v>
          </cell>
          <cell r="R264">
            <v>118.87849226918041</v>
          </cell>
          <cell r="S264">
            <v>0</v>
          </cell>
          <cell r="T264">
            <v>8896</v>
          </cell>
          <cell r="U264">
            <v>1187</v>
          </cell>
          <cell r="V264">
            <v>893</v>
          </cell>
          <cell r="AR264">
            <v>-436049336</v>
          </cell>
        </row>
        <row r="265">
          <cell r="A265">
            <v>256</v>
          </cell>
          <cell r="B265" t="str">
            <v>436 - COMMUNITY CS OF CAMBRIDGE Charter School - WINTHROP pupils</v>
          </cell>
          <cell r="C265">
            <v>436049346</v>
          </cell>
          <cell r="D265">
            <v>436</v>
          </cell>
          <cell r="E265">
            <v>49</v>
          </cell>
          <cell r="F265">
            <v>346</v>
          </cell>
          <cell r="G265">
            <v>1</v>
          </cell>
          <cell r="H265">
            <v>1.095</v>
          </cell>
          <cell r="I265">
            <v>1</v>
          </cell>
          <cell r="J265">
            <v>1</v>
          </cell>
          <cell r="K265">
            <v>111.12390770945768</v>
          </cell>
          <cell r="L265">
            <v>1</v>
          </cell>
          <cell r="M265">
            <v>10593</v>
          </cell>
          <cell r="N265">
            <v>1178</v>
          </cell>
          <cell r="O265">
            <v>893</v>
          </cell>
          <cell r="P265">
            <v>1</v>
          </cell>
          <cell r="Q265">
            <v>1</v>
          </cell>
          <cell r="R265">
            <v>111.12532361052789</v>
          </cell>
          <cell r="S265">
            <v>0</v>
          </cell>
          <cell r="T265">
            <v>9839</v>
          </cell>
          <cell r="U265">
            <v>1060</v>
          </cell>
          <cell r="V265">
            <v>893</v>
          </cell>
          <cell r="AR265">
            <v>-436049346</v>
          </cell>
        </row>
        <row r="266">
          <cell r="A266">
            <v>257</v>
          </cell>
          <cell r="B266" t="str">
            <v>436 - COMMUNITY CS OF CAMBRIDGE Charter School - WOBURN pupils</v>
          </cell>
          <cell r="C266">
            <v>436049347</v>
          </cell>
          <cell r="D266">
            <v>436</v>
          </cell>
          <cell r="E266">
            <v>49</v>
          </cell>
          <cell r="F266">
            <v>347</v>
          </cell>
          <cell r="G266">
            <v>1</v>
          </cell>
          <cell r="H266">
            <v>1.095</v>
          </cell>
          <cell r="I266">
            <v>0</v>
          </cell>
          <cell r="J266">
            <v>1</v>
          </cell>
          <cell r="K266">
            <v>143.31971080749233</v>
          </cell>
          <cell r="L266">
            <v>1</v>
          </cell>
          <cell r="M266">
            <v>10754</v>
          </cell>
          <cell r="N266">
            <v>4659</v>
          </cell>
          <cell r="O266">
            <v>893</v>
          </cell>
          <cell r="P266">
            <v>1</v>
          </cell>
          <cell r="Q266">
            <v>1</v>
          </cell>
          <cell r="R266">
            <v>143.32171010975702</v>
          </cell>
          <cell r="S266">
            <v>0</v>
          </cell>
          <cell r="T266">
            <v>7954</v>
          </cell>
          <cell r="U266">
            <v>3450</v>
          </cell>
          <cell r="V266">
            <v>893</v>
          </cell>
          <cell r="AR266">
            <v>-436049347</v>
          </cell>
        </row>
        <row r="267">
          <cell r="A267">
            <v>258</v>
          </cell>
          <cell r="B267" t="str">
            <v>436 - COMMUNITY CS OF CAMBRIDGE Charter School - NORTHBORO SOUTHBORO pupils</v>
          </cell>
          <cell r="C267">
            <v>436049730</v>
          </cell>
          <cell r="D267">
            <v>436</v>
          </cell>
          <cell r="E267">
            <v>49</v>
          </cell>
          <cell r="F267">
            <v>730</v>
          </cell>
          <cell r="G267">
            <v>1</v>
          </cell>
          <cell r="H267">
            <v>1.095</v>
          </cell>
          <cell r="I267">
            <v>1</v>
          </cell>
          <cell r="J267">
            <v>1</v>
          </cell>
          <cell r="K267">
            <v>134.95193343754897</v>
          </cell>
          <cell r="L267">
            <v>1</v>
          </cell>
          <cell r="M267">
            <v>10593</v>
          </cell>
          <cell r="N267">
            <v>3702</v>
          </cell>
          <cell r="O267">
            <v>893</v>
          </cell>
          <cell r="P267">
            <v>1</v>
          </cell>
          <cell r="Q267">
            <v>1</v>
          </cell>
          <cell r="R267">
            <v>134.95709830822258</v>
          </cell>
          <cell r="S267">
            <v>0</v>
          </cell>
          <cell r="T267">
            <v>9839</v>
          </cell>
          <cell r="U267">
            <v>3396</v>
          </cell>
          <cell r="V267">
            <v>893</v>
          </cell>
          <cell r="AR267">
            <v>-436049730</v>
          </cell>
        </row>
        <row r="268">
          <cell r="A268">
            <v>259</v>
          </cell>
          <cell r="B268" t="str">
            <v>437 - CITY ON A HILL - CIRCUIT ST Charter School - BOSTON pupils</v>
          </cell>
          <cell r="C268">
            <v>437035035</v>
          </cell>
          <cell r="D268">
            <v>437</v>
          </cell>
          <cell r="E268">
            <v>35</v>
          </cell>
          <cell r="F268">
            <v>35</v>
          </cell>
          <cell r="G268">
            <v>1</v>
          </cell>
          <cell r="H268">
            <v>1.0780000000000001</v>
          </cell>
          <cell r="I268">
            <v>1</v>
          </cell>
          <cell r="J268">
            <v>1</v>
          </cell>
          <cell r="K268">
            <v>135.10754214263929</v>
          </cell>
          <cell r="L268">
            <v>1</v>
          </cell>
          <cell r="M268">
            <v>13263</v>
          </cell>
          <cell r="N268">
            <v>4656</v>
          </cell>
          <cell r="O268">
            <v>893</v>
          </cell>
          <cell r="P268">
            <v>1</v>
          </cell>
          <cell r="Q268">
            <v>1</v>
          </cell>
          <cell r="R268">
            <v>135.15501759350991</v>
          </cell>
          <cell r="S268">
            <v>0</v>
          </cell>
          <cell r="T268">
            <v>13566</v>
          </cell>
          <cell r="U268">
            <v>4650</v>
          </cell>
          <cell r="V268">
            <v>893</v>
          </cell>
          <cell r="AR268">
            <v>-437035035</v>
          </cell>
        </row>
        <row r="269">
          <cell r="A269">
            <v>260</v>
          </cell>
          <cell r="B269" t="str">
            <v>437 - CITY ON A HILL - CIRCUIT ST Charter School - FRAMINGHAM pupils</v>
          </cell>
          <cell r="C269">
            <v>437035100</v>
          </cell>
          <cell r="D269">
            <v>437</v>
          </cell>
          <cell r="E269">
            <v>35</v>
          </cell>
          <cell r="F269">
            <v>100</v>
          </cell>
          <cell r="G269">
            <v>1</v>
          </cell>
          <cell r="H269">
            <v>1.0780000000000001</v>
          </cell>
          <cell r="I269">
            <v>1</v>
          </cell>
          <cell r="J269">
            <v>1</v>
          </cell>
          <cell r="K269">
            <v>151.3867269902596</v>
          </cell>
          <cell r="L269">
            <v>1</v>
          </cell>
          <cell r="M269">
            <v>14923</v>
          </cell>
          <cell r="N269">
            <v>7668</v>
          </cell>
          <cell r="O269">
            <v>893</v>
          </cell>
          <cell r="P269">
            <v>1</v>
          </cell>
          <cell r="Q269">
            <v>1</v>
          </cell>
          <cell r="R269">
            <v>151.39112158360169</v>
          </cell>
          <cell r="S269">
            <v>0</v>
          </cell>
          <cell r="T269">
            <v>13989</v>
          </cell>
          <cell r="U269">
            <v>7202</v>
          </cell>
          <cell r="V269">
            <v>893</v>
          </cell>
          <cell r="AR269">
            <v>-437035100</v>
          </cell>
        </row>
        <row r="270">
          <cell r="A270">
            <v>261</v>
          </cell>
          <cell r="B270" t="str">
            <v>437 - CITY ON A HILL - CIRCUIT ST Charter School - LYNN pupils</v>
          </cell>
          <cell r="C270">
            <v>437035163</v>
          </cell>
          <cell r="D270">
            <v>437</v>
          </cell>
          <cell r="E270">
            <v>35</v>
          </cell>
          <cell r="F270">
            <v>163</v>
          </cell>
          <cell r="G270">
            <v>1</v>
          </cell>
          <cell r="H270">
            <v>1.0780000000000001</v>
          </cell>
          <cell r="I270">
            <v>1</v>
          </cell>
          <cell r="J270">
            <v>1</v>
          </cell>
          <cell r="K270">
            <v>101.95106282746687</v>
          </cell>
          <cell r="L270">
            <v>0</v>
          </cell>
          <cell r="M270">
            <v>10438</v>
          </cell>
          <cell r="N270">
            <v>204</v>
          </cell>
          <cell r="O270">
            <v>893</v>
          </cell>
          <cell r="P270">
            <v>1</v>
          </cell>
          <cell r="Q270">
            <v>1</v>
          </cell>
          <cell r="R270">
            <v>104.22385689606564</v>
          </cell>
          <cell r="S270">
            <v>0</v>
          </cell>
          <cell r="T270">
            <v>13989</v>
          </cell>
          <cell r="U270">
            <v>756</v>
          </cell>
          <cell r="V270">
            <v>893</v>
          </cell>
          <cell r="AR270">
            <v>-437035163</v>
          </cell>
        </row>
        <row r="271">
          <cell r="A271">
            <v>262</v>
          </cell>
          <cell r="B271" t="str">
            <v>437 - CITY ON A HILL - CIRCUIT ST Charter School - MILTON pupils</v>
          </cell>
          <cell r="C271">
            <v>437035189</v>
          </cell>
          <cell r="D271">
            <v>437</v>
          </cell>
          <cell r="E271">
            <v>35</v>
          </cell>
          <cell r="F271">
            <v>189</v>
          </cell>
          <cell r="G271">
            <v>1</v>
          </cell>
          <cell r="H271">
            <v>1.0780000000000001</v>
          </cell>
          <cell r="I271">
            <v>0</v>
          </cell>
          <cell r="J271">
            <v>1</v>
          </cell>
          <cell r="K271">
            <v>140.065246949786</v>
          </cell>
          <cell r="L271">
            <v>1</v>
          </cell>
          <cell r="M271">
            <v>9699</v>
          </cell>
          <cell r="N271">
            <v>3886</v>
          </cell>
          <cell r="O271">
            <v>893</v>
          </cell>
          <cell r="P271">
            <v>1</v>
          </cell>
          <cell r="Q271">
            <v>1</v>
          </cell>
          <cell r="R271">
            <v>140.06581935816317</v>
          </cell>
          <cell r="S271">
            <v>0</v>
          </cell>
          <cell r="T271">
            <v>13989</v>
          </cell>
          <cell r="U271">
            <v>5496</v>
          </cell>
          <cell r="V271">
            <v>893</v>
          </cell>
          <cell r="AR271">
            <v>-437035189</v>
          </cell>
        </row>
        <row r="272">
          <cell r="A272">
            <v>263</v>
          </cell>
          <cell r="B272" t="str">
            <v>437 - CITY ON A HILL - CIRCUIT ST Charter School - RANDOLPH pupils</v>
          </cell>
          <cell r="C272">
            <v>437035244</v>
          </cell>
          <cell r="D272">
            <v>437</v>
          </cell>
          <cell r="E272">
            <v>35</v>
          </cell>
          <cell r="F272">
            <v>244</v>
          </cell>
          <cell r="G272">
            <v>1</v>
          </cell>
          <cell r="H272">
            <v>1.0780000000000001</v>
          </cell>
          <cell r="I272">
            <v>1</v>
          </cell>
          <cell r="J272">
            <v>1</v>
          </cell>
          <cell r="K272">
            <v>140.48636900060259</v>
          </cell>
          <cell r="L272">
            <v>1</v>
          </cell>
          <cell r="M272">
            <v>14923</v>
          </cell>
          <cell r="N272">
            <v>6042</v>
          </cell>
          <cell r="O272">
            <v>893</v>
          </cell>
          <cell r="P272">
            <v>1</v>
          </cell>
          <cell r="Q272">
            <v>1</v>
          </cell>
          <cell r="R272">
            <v>140.51894054759615</v>
          </cell>
          <cell r="S272">
            <v>0</v>
          </cell>
          <cell r="T272">
            <v>13989</v>
          </cell>
          <cell r="U272">
            <v>5634</v>
          </cell>
          <cell r="V272">
            <v>893</v>
          </cell>
          <cell r="AR272">
            <v>-437035244</v>
          </cell>
        </row>
        <row r="273">
          <cell r="A273">
            <v>264</v>
          </cell>
          <cell r="B273" t="str">
            <v>438 - CODMAN ACADEMY Charter School - BOSTON pupils</v>
          </cell>
          <cell r="C273">
            <v>438035035</v>
          </cell>
          <cell r="D273">
            <v>438</v>
          </cell>
          <cell r="E273">
            <v>35</v>
          </cell>
          <cell r="F273">
            <v>35</v>
          </cell>
          <cell r="G273">
            <v>1</v>
          </cell>
          <cell r="H273">
            <v>1.0780000000000001</v>
          </cell>
          <cell r="I273">
            <v>1</v>
          </cell>
          <cell r="J273">
            <v>1</v>
          </cell>
          <cell r="K273">
            <v>135.10754214263929</v>
          </cell>
          <cell r="L273">
            <v>1</v>
          </cell>
          <cell r="M273">
            <v>12236</v>
          </cell>
          <cell r="N273">
            <v>4296</v>
          </cell>
          <cell r="O273">
            <v>893</v>
          </cell>
          <cell r="P273">
            <v>1</v>
          </cell>
          <cell r="Q273">
            <v>1</v>
          </cell>
          <cell r="R273">
            <v>135.15501759350991</v>
          </cell>
          <cell r="S273">
            <v>0</v>
          </cell>
          <cell r="T273">
            <v>12603</v>
          </cell>
          <cell r="U273">
            <v>4320</v>
          </cell>
          <cell r="V273">
            <v>893</v>
          </cell>
          <cell r="AR273">
            <v>-438035035</v>
          </cell>
        </row>
        <row r="274">
          <cell r="A274">
            <v>265</v>
          </cell>
          <cell r="B274" t="str">
            <v>438 - CODMAN ACADEMY Charter School - CHELSEA pupils</v>
          </cell>
          <cell r="C274">
            <v>438035057</v>
          </cell>
          <cell r="D274">
            <v>438</v>
          </cell>
          <cell r="E274">
            <v>35</v>
          </cell>
          <cell r="F274">
            <v>57</v>
          </cell>
          <cell r="G274">
            <v>1</v>
          </cell>
          <cell r="H274">
            <v>1.0780000000000001</v>
          </cell>
          <cell r="I274">
            <v>1</v>
          </cell>
          <cell r="J274">
            <v>1</v>
          </cell>
          <cell r="K274">
            <v>105.07232021293885</v>
          </cell>
          <cell r="L274">
            <v>1</v>
          </cell>
          <cell r="M274">
            <v>3965</v>
          </cell>
          <cell r="N274">
            <v>201</v>
          </cell>
          <cell r="O274">
            <v>893</v>
          </cell>
          <cell r="P274">
            <v>1</v>
          </cell>
          <cell r="Q274">
            <v>1</v>
          </cell>
          <cell r="R274">
            <v>105.08946058749589</v>
          </cell>
          <cell r="S274">
            <v>0</v>
          </cell>
          <cell r="T274">
            <v>8024</v>
          </cell>
          <cell r="U274">
            <v>424</v>
          </cell>
          <cell r="V274">
            <v>893</v>
          </cell>
          <cell r="AR274">
            <v>-438035057</v>
          </cell>
        </row>
        <row r="275">
          <cell r="A275">
            <v>266</v>
          </cell>
          <cell r="B275" t="str">
            <v>438 - CODMAN ACADEMY Charter School - NORWOOD pupils</v>
          </cell>
          <cell r="C275">
            <v>438035220</v>
          </cell>
          <cell r="D275">
            <v>438</v>
          </cell>
          <cell r="E275">
            <v>35</v>
          </cell>
          <cell r="F275">
            <v>220</v>
          </cell>
          <cell r="G275">
            <v>1</v>
          </cell>
          <cell r="H275">
            <v>1.0780000000000001</v>
          </cell>
          <cell r="I275">
            <v>1</v>
          </cell>
          <cell r="J275">
            <v>1</v>
          </cell>
          <cell r="K275">
            <v>140.66395295506942</v>
          </cell>
          <cell r="L275">
            <v>1</v>
          </cell>
          <cell r="M275">
            <v>13489</v>
          </cell>
          <cell r="N275">
            <v>5485</v>
          </cell>
          <cell r="O275">
            <v>893</v>
          </cell>
          <cell r="P275">
            <v>1</v>
          </cell>
          <cell r="Q275">
            <v>1</v>
          </cell>
          <cell r="R275">
            <v>140.70703507314281</v>
          </cell>
          <cell r="S275">
            <v>0</v>
          </cell>
          <cell r="T275">
            <v>13609</v>
          </cell>
          <cell r="U275">
            <v>3971</v>
          </cell>
          <cell r="V275">
            <v>893</v>
          </cell>
          <cell r="AR275">
            <v>-438035220</v>
          </cell>
        </row>
        <row r="276">
          <cell r="A276">
            <v>267</v>
          </cell>
          <cell r="B276" t="str">
            <v>438 - CODMAN ACADEMY Charter School - RANDOLPH pupils</v>
          </cell>
          <cell r="C276">
            <v>438035244</v>
          </cell>
          <cell r="D276">
            <v>438</v>
          </cell>
          <cell r="E276">
            <v>35</v>
          </cell>
          <cell r="F276">
            <v>244</v>
          </cell>
          <cell r="G276">
            <v>1</v>
          </cell>
          <cell r="H276">
            <v>1.0780000000000001</v>
          </cell>
          <cell r="I276">
            <v>1</v>
          </cell>
          <cell r="J276">
            <v>1</v>
          </cell>
          <cell r="K276">
            <v>140.48636900060259</v>
          </cell>
          <cell r="L276">
            <v>1</v>
          </cell>
          <cell r="M276">
            <v>11662</v>
          </cell>
          <cell r="N276">
            <v>4722</v>
          </cell>
          <cell r="O276">
            <v>893</v>
          </cell>
          <cell r="P276">
            <v>1</v>
          </cell>
          <cell r="Q276">
            <v>1</v>
          </cell>
          <cell r="R276">
            <v>140.51894054759615</v>
          </cell>
          <cell r="S276">
            <v>0</v>
          </cell>
          <cell r="T276">
            <v>8638</v>
          </cell>
          <cell r="U276">
            <v>3479</v>
          </cell>
          <cell r="V276">
            <v>893</v>
          </cell>
          <cell r="AR276">
            <v>-438035244</v>
          </cell>
        </row>
        <row r="277">
          <cell r="A277">
            <v>268</v>
          </cell>
          <cell r="B277" t="str">
            <v>438 - CODMAN ACADEMY Charter School - REVERE pupils</v>
          </cell>
          <cell r="C277">
            <v>438035248</v>
          </cell>
          <cell r="D277">
            <v>438</v>
          </cell>
          <cell r="E277">
            <v>35</v>
          </cell>
          <cell r="F277">
            <v>248</v>
          </cell>
          <cell r="G277">
            <v>1</v>
          </cell>
          <cell r="H277">
            <v>1.0780000000000001</v>
          </cell>
          <cell r="I277">
            <v>1</v>
          </cell>
          <cell r="J277">
            <v>1</v>
          </cell>
          <cell r="K277">
            <v>109.81087383798145</v>
          </cell>
          <cell r="L277">
            <v>1</v>
          </cell>
          <cell r="M277">
            <v>9004</v>
          </cell>
          <cell r="N277">
            <v>883</v>
          </cell>
          <cell r="O277">
            <v>893</v>
          </cell>
          <cell r="P277">
            <v>1</v>
          </cell>
          <cell r="Q277">
            <v>1</v>
          </cell>
          <cell r="R277">
            <v>109.88610158097696</v>
          </cell>
          <cell r="S277">
            <v>0</v>
          </cell>
          <cell r="T277">
            <v>8246</v>
          </cell>
          <cell r="U277">
            <v>288</v>
          </cell>
          <cell r="V277">
            <v>893</v>
          </cell>
          <cell r="AR277">
            <v>-438035248</v>
          </cell>
        </row>
        <row r="278">
          <cell r="A278">
            <v>269</v>
          </cell>
          <cell r="B278" t="str">
            <v>438 - CODMAN ACADEMY Charter School - WEYMOUTH pupils</v>
          </cell>
          <cell r="C278">
            <v>438035336</v>
          </cell>
          <cell r="D278">
            <v>438</v>
          </cell>
          <cell r="E278">
            <v>35</v>
          </cell>
          <cell r="F278">
            <v>336</v>
          </cell>
          <cell r="G278">
            <v>1</v>
          </cell>
          <cell r="H278">
            <v>1.0780000000000001</v>
          </cell>
          <cell r="I278">
            <v>1</v>
          </cell>
          <cell r="J278">
            <v>1</v>
          </cell>
          <cell r="K278">
            <v>118.81860089169345</v>
          </cell>
          <cell r="L278">
            <v>1</v>
          </cell>
          <cell r="M278">
            <v>9004</v>
          </cell>
          <cell r="N278">
            <v>1694</v>
          </cell>
          <cell r="O278">
            <v>893</v>
          </cell>
          <cell r="P278">
            <v>1</v>
          </cell>
          <cell r="Q278">
            <v>1</v>
          </cell>
          <cell r="R278">
            <v>118.87849226918041</v>
          </cell>
          <cell r="S278">
            <v>0</v>
          </cell>
          <cell r="T278">
            <v>8246</v>
          </cell>
          <cell r="U278">
            <v>1100</v>
          </cell>
          <cell r="V278">
            <v>893</v>
          </cell>
          <cell r="AR278">
            <v>-438035336</v>
          </cell>
        </row>
        <row r="279">
          <cell r="A279">
            <v>270</v>
          </cell>
          <cell r="B279" t="str">
            <v>439 - CONSERVATORY LAB Charter School - BOSTON pupils</v>
          </cell>
          <cell r="C279">
            <v>439035035</v>
          </cell>
          <cell r="D279">
            <v>439</v>
          </cell>
          <cell r="E279">
            <v>35</v>
          </cell>
          <cell r="F279">
            <v>35</v>
          </cell>
          <cell r="G279">
            <v>1</v>
          </cell>
          <cell r="H279">
            <v>1.0780000000000001</v>
          </cell>
          <cell r="I279">
            <v>1</v>
          </cell>
          <cell r="J279">
            <v>1</v>
          </cell>
          <cell r="K279">
            <v>135.10754214263929</v>
          </cell>
          <cell r="L279">
            <v>1</v>
          </cell>
          <cell r="M279">
            <v>11279</v>
          </cell>
          <cell r="N279">
            <v>3960</v>
          </cell>
          <cell r="O279">
            <v>893</v>
          </cell>
          <cell r="P279">
            <v>1</v>
          </cell>
          <cell r="Q279">
            <v>1</v>
          </cell>
          <cell r="R279">
            <v>135.15501759350991</v>
          </cell>
          <cell r="S279">
            <v>0</v>
          </cell>
          <cell r="T279">
            <v>11681</v>
          </cell>
          <cell r="U279">
            <v>4004</v>
          </cell>
          <cell r="V279">
            <v>893</v>
          </cell>
          <cell r="AR279">
            <v>-439035035</v>
          </cell>
        </row>
        <row r="280">
          <cell r="A280">
            <v>271</v>
          </cell>
          <cell r="B280" t="str">
            <v>439 - CONSERVATORY LAB Charter School - BROCKTON pupils</v>
          </cell>
          <cell r="C280">
            <v>439035044</v>
          </cell>
          <cell r="D280">
            <v>439</v>
          </cell>
          <cell r="E280">
            <v>35</v>
          </cell>
          <cell r="F280">
            <v>44</v>
          </cell>
          <cell r="G280">
            <v>1</v>
          </cell>
          <cell r="H280">
            <v>1.0780000000000001</v>
          </cell>
          <cell r="I280">
            <v>0</v>
          </cell>
          <cell r="J280">
            <v>1</v>
          </cell>
          <cell r="K280">
            <v>102.3293942230429</v>
          </cell>
          <cell r="L280">
            <v>1</v>
          </cell>
          <cell r="M280">
            <v>11776</v>
          </cell>
          <cell r="N280">
            <v>274</v>
          </cell>
          <cell r="O280">
            <v>893</v>
          </cell>
          <cell r="P280">
            <v>1</v>
          </cell>
          <cell r="Q280">
            <v>1</v>
          </cell>
          <cell r="R280">
            <v>102.2905173036915</v>
          </cell>
          <cell r="S280">
            <v>0</v>
          </cell>
          <cell r="T280">
            <v>12130</v>
          </cell>
          <cell r="U280">
            <v>799</v>
          </cell>
          <cell r="V280">
            <v>893</v>
          </cell>
          <cell r="AR280">
            <v>-439035044</v>
          </cell>
        </row>
        <row r="281">
          <cell r="A281">
            <v>272</v>
          </cell>
          <cell r="B281" t="str">
            <v>439 - CONSERVATORY LAB Charter School - HOLBROOK pupils</v>
          </cell>
          <cell r="C281">
            <v>439035133</v>
          </cell>
          <cell r="D281">
            <v>439</v>
          </cell>
          <cell r="E281">
            <v>35</v>
          </cell>
          <cell r="F281">
            <v>133</v>
          </cell>
          <cell r="G281">
            <v>1</v>
          </cell>
          <cell r="H281">
            <v>1.0780000000000001</v>
          </cell>
          <cell r="I281">
            <v>1</v>
          </cell>
          <cell r="J281">
            <v>1</v>
          </cell>
          <cell r="K281">
            <v>131.33188031691472</v>
          </cell>
          <cell r="L281">
            <v>1</v>
          </cell>
          <cell r="M281">
            <v>13297</v>
          </cell>
          <cell r="N281">
            <v>4166</v>
          </cell>
          <cell r="O281">
            <v>893</v>
          </cell>
          <cell r="P281">
            <v>1</v>
          </cell>
          <cell r="Q281">
            <v>1</v>
          </cell>
          <cell r="R281">
            <v>131.34051686962678</v>
          </cell>
          <cell r="S281">
            <v>0</v>
          </cell>
          <cell r="T281">
            <v>7852</v>
          </cell>
          <cell r="U281">
            <v>2448</v>
          </cell>
          <cell r="V281">
            <v>893</v>
          </cell>
          <cell r="AR281">
            <v>-439035133</v>
          </cell>
        </row>
        <row r="282">
          <cell r="A282">
            <v>273</v>
          </cell>
          <cell r="B282" t="str">
            <v>439 - CONSERVATORY LAB Charter School - QUINCY pupils</v>
          </cell>
          <cell r="C282">
            <v>439035243</v>
          </cell>
          <cell r="D282">
            <v>439</v>
          </cell>
          <cell r="E282">
            <v>35</v>
          </cell>
          <cell r="F282">
            <v>243</v>
          </cell>
          <cell r="G282">
            <v>1</v>
          </cell>
          <cell r="H282">
            <v>1.0780000000000001</v>
          </cell>
          <cell r="I282">
            <v>1</v>
          </cell>
          <cell r="J282">
            <v>1</v>
          </cell>
          <cell r="K282">
            <v>123.60080301366065</v>
          </cell>
          <cell r="L282">
            <v>1</v>
          </cell>
          <cell r="M282">
            <v>8621</v>
          </cell>
          <cell r="N282">
            <v>2035</v>
          </cell>
          <cell r="O282">
            <v>893</v>
          </cell>
          <cell r="P282">
            <v>1</v>
          </cell>
          <cell r="Q282">
            <v>1</v>
          </cell>
          <cell r="R282">
            <v>123.603106514578</v>
          </cell>
          <cell r="S282">
            <v>0</v>
          </cell>
          <cell r="T282">
            <v>7852</v>
          </cell>
          <cell r="U282">
            <v>1855</v>
          </cell>
          <cell r="V282">
            <v>893</v>
          </cell>
          <cell r="AR282">
            <v>-439035243</v>
          </cell>
        </row>
        <row r="283">
          <cell r="A283">
            <v>274</v>
          </cell>
          <cell r="B283" t="str">
            <v>439 - CONSERVATORY LAB Charter School - RANDOLPH pupils</v>
          </cell>
          <cell r="C283">
            <v>439035244</v>
          </cell>
          <cell r="D283">
            <v>439</v>
          </cell>
          <cell r="E283">
            <v>35</v>
          </cell>
          <cell r="F283">
            <v>244</v>
          </cell>
          <cell r="G283">
            <v>1</v>
          </cell>
          <cell r="H283">
            <v>1.0780000000000001</v>
          </cell>
          <cell r="I283">
            <v>1</v>
          </cell>
          <cell r="J283">
            <v>1</v>
          </cell>
          <cell r="K283">
            <v>140.48636900060259</v>
          </cell>
          <cell r="L283">
            <v>1</v>
          </cell>
          <cell r="M283">
            <v>11109</v>
          </cell>
          <cell r="N283">
            <v>4498</v>
          </cell>
          <cell r="O283">
            <v>893</v>
          </cell>
          <cell r="P283">
            <v>1</v>
          </cell>
          <cell r="Q283">
            <v>1</v>
          </cell>
          <cell r="R283">
            <v>140.51894054759615</v>
          </cell>
          <cell r="S283">
            <v>0</v>
          </cell>
          <cell r="T283">
            <v>10416</v>
          </cell>
          <cell r="U283">
            <v>4195</v>
          </cell>
          <cell r="V283">
            <v>893</v>
          </cell>
          <cell r="AR283">
            <v>-439035244</v>
          </cell>
        </row>
        <row r="284">
          <cell r="A284">
            <v>275</v>
          </cell>
          <cell r="B284" t="str">
            <v>440 - COMMUNITY DAY - PROSPECT Charter School - ANDOVER pupils</v>
          </cell>
          <cell r="C284">
            <v>440149009</v>
          </cell>
          <cell r="D284">
            <v>440</v>
          </cell>
          <cell r="E284">
            <v>149</v>
          </cell>
          <cell r="F284">
            <v>9</v>
          </cell>
          <cell r="G284">
            <v>1</v>
          </cell>
          <cell r="H284">
            <v>1</v>
          </cell>
          <cell r="I284">
            <v>0</v>
          </cell>
          <cell r="J284">
            <v>1</v>
          </cell>
          <cell r="K284">
            <v>156.64110986159898</v>
          </cell>
          <cell r="L284">
            <v>1</v>
          </cell>
          <cell r="M284">
            <v>10018</v>
          </cell>
          <cell r="N284">
            <v>5674</v>
          </cell>
          <cell r="O284">
            <v>893</v>
          </cell>
          <cell r="P284">
            <v>1</v>
          </cell>
          <cell r="Q284">
            <v>1</v>
          </cell>
          <cell r="R284">
            <v>156.64405646519796</v>
          </cell>
          <cell r="S284">
            <v>0</v>
          </cell>
          <cell r="T284">
            <v>11559</v>
          </cell>
          <cell r="U284">
            <v>5831</v>
          </cell>
          <cell r="V284">
            <v>893</v>
          </cell>
          <cell r="AR284">
            <v>-440149009</v>
          </cell>
        </row>
        <row r="285">
          <cell r="A285">
            <v>276</v>
          </cell>
          <cell r="B285" t="str">
            <v>440 - COMMUNITY DAY - PROSPECT Charter School - HAVERHILL pupils</v>
          </cell>
          <cell r="C285">
            <v>440149128</v>
          </cell>
          <cell r="D285">
            <v>440</v>
          </cell>
          <cell r="E285">
            <v>149</v>
          </cell>
          <cell r="F285">
            <v>128</v>
          </cell>
          <cell r="G285">
            <v>1</v>
          </cell>
          <cell r="H285">
            <v>1</v>
          </cell>
          <cell r="I285">
            <v>1</v>
          </cell>
          <cell r="J285">
            <v>1</v>
          </cell>
          <cell r="K285">
            <v>105.08593967939184</v>
          </cell>
          <cell r="L285">
            <v>1</v>
          </cell>
          <cell r="M285">
            <v>12275</v>
          </cell>
          <cell r="N285">
            <v>624</v>
          </cell>
          <cell r="O285">
            <v>893</v>
          </cell>
          <cell r="P285">
            <v>1</v>
          </cell>
          <cell r="Q285">
            <v>1</v>
          </cell>
          <cell r="R285">
            <v>105.08760718715354</v>
          </cell>
          <cell r="S285">
            <v>0</v>
          </cell>
          <cell r="T285">
            <v>13768</v>
          </cell>
          <cell r="U285">
            <v>710</v>
          </cell>
          <cell r="V285">
            <v>893</v>
          </cell>
          <cell r="AR285">
            <v>-440149128</v>
          </cell>
        </row>
        <row r="286">
          <cell r="A286">
            <v>277</v>
          </cell>
          <cell r="B286" t="str">
            <v>440 - COMMUNITY DAY - PROSPECT Charter School - LAWRENCE pupils</v>
          </cell>
          <cell r="C286">
            <v>440149149</v>
          </cell>
          <cell r="D286">
            <v>440</v>
          </cell>
          <cell r="E286">
            <v>149</v>
          </cell>
          <cell r="F286">
            <v>149</v>
          </cell>
          <cell r="G286">
            <v>1</v>
          </cell>
          <cell r="H286">
            <v>1</v>
          </cell>
          <cell r="I286">
            <v>1</v>
          </cell>
          <cell r="J286">
            <v>1</v>
          </cell>
          <cell r="K286">
            <v>100.12603380060321</v>
          </cell>
          <cell r="L286">
            <v>1</v>
          </cell>
          <cell r="M286">
            <v>11534</v>
          </cell>
          <cell r="N286">
            <v>15</v>
          </cell>
          <cell r="O286">
            <v>893</v>
          </cell>
          <cell r="P286">
            <v>1</v>
          </cell>
          <cell r="Q286">
            <v>1</v>
          </cell>
          <cell r="R286">
            <v>100.11937229101046</v>
          </cell>
          <cell r="S286">
            <v>0</v>
          </cell>
          <cell r="T286">
            <v>11867</v>
          </cell>
          <cell r="U286">
            <v>60</v>
          </cell>
          <cell r="V286">
            <v>893</v>
          </cell>
          <cell r="AR286">
            <v>-440149149</v>
          </cell>
        </row>
        <row r="287">
          <cell r="A287">
            <v>278</v>
          </cell>
          <cell r="B287" t="str">
            <v>440 - COMMUNITY DAY - PROSPECT Charter School - METHUEN pupils</v>
          </cell>
          <cell r="C287">
            <v>440149181</v>
          </cell>
          <cell r="D287">
            <v>440</v>
          </cell>
          <cell r="E287">
            <v>149</v>
          </cell>
          <cell r="F287">
            <v>181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106.77669756159436</v>
          </cell>
          <cell r="L287">
            <v>1</v>
          </cell>
          <cell r="M287">
            <v>10058</v>
          </cell>
          <cell r="N287">
            <v>682</v>
          </cell>
          <cell r="O287">
            <v>893</v>
          </cell>
          <cell r="P287">
            <v>1</v>
          </cell>
          <cell r="Q287">
            <v>1</v>
          </cell>
          <cell r="R287">
            <v>106.74449559766697</v>
          </cell>
          <cell r="S287">
            <v>0</v>
          </cell>
          <cell r="T287">
            <v>11191</v>
          </cell>
          <cell r="U287">
            <v>756</v>
          </cell>
          <cell r="V287">
            <v>893</v>
          </cell>
          <cell r="AR287">
            <v>-440149181</v>
          </cell>
        </row>
        <row r="288">
          <cell r="A288">
            <v>279</v>
          </cell>
          <cell r="B288" t="str">
            <v>440 - COMMUNITY DAY - PROSPECT Charter School - NORTH ANDOVER pupils</v>
          </cell>
          <cell r="C288">
            <v>440149211</v>
          </cell>
          <cell r="D288">
            <v>440</v>
          </cell>
          <cell r="E288">
            <v>149</v>
          </cell>
          <cell r="F288">
            <v>211</v>
          </cell>
          <cell r="G288">
            <v>1</v>
          </cell>
          <cell r="H288">
            <v>1</v>
          </cell>
          <cell r="I288">
            <v>1</v>
          </cell>
          <cell r="J288">
            <v>1</v>
          </cell>
          <cell r="K288">
            <v>117.93529381433112</v>
          </cell>
          <cell r="L288">
            <v>1</v>
          </cell>
          <cell r="M288">
            <v>3723</v>
          </cell>
          <cell r="N288">
            <v>668</v>
          </cell>
          <cell r="O288">
            <v>893</v>
          </cell>
          <cell r="P288">
            <v>1</v>
          </cell>
          <cell r="Q288">
            <v>1</v>
          </cell>
          <cell r="R288">
            <v>117.93552339841401</v>
          </cell>
          <cell r="S288">
            <v>0</v>
          </cell>
          <cell r="T288">
            <v>9777</v>
          </cell>
          <cell r="U288">
            <v>1754</v>
          </cell>
          <cell r="V288">
            <v>893</v>
          </cell>
          <cell r="AR288">
            <v>-440149211</v>
          </cell>
        </row>
        <row r="289">
          <cell r="A289">
            <v>280</v>
          </cell>
          <cell r="B289" t="str">
            <v>441 - SABIS INTERNATIONAL Charter School - CHICOPEE pupils</v>
          </cell>
          <cell r="C289">
            <v>441281061</v>
          </cell>
          <cell r="D289">
            <v>441</v>
          </cell>
          <cell r="E289">
            <v>281</v>
          </cell>
          <cell r="F289">
            <v>61</v>
          </cell>
          <cell r="G289">
            <v>1</v>
          </cell>
          <cell r="H289">
            <v>1</v>
          </cell>
          <cell r="I289">
            <v>1</v>
          </cell>
          <cell r="J289">
            <v>1</v>
          </cell>
          <cell r="K289">
            <v>104.17655170774647</v>
          </cell>
          <cell r="L289">
            <v>1</v>
          </cell>
          <cell r="M289">
            <v>9817</v>
          </cell>
          <cell r="N289">
            <v>410</v>
          </cell>
          <cell r="O289">
            <v>893</v>
          </cell>
          <cell r="P289">
            <v>1</v>
          </cell>
          <cell r="Q289">
            <v>1</v>
          </cell>
          <cell r="R289">
            <v>104.17811902781213</v>
          </cell>
          <cell r="S289">
            <v>0</v>
          </cell>
          <cell r="T289">
            <v>9746</v>
          </cell>
          <cell r="U289">
            <v>463</v>
          </cell>
          <cell r="V289">
            <v>893</v>
          </cell>
          <cell r="AR289">
            <v>-441281061</v>
          </cell>
        </row>
        <row r="290">
          <cell r="A290">
            <v>281</v>
          </cell>
          <cell r="B290" t="str">
            <v>441 - SABIS INTERNATIONAL Charter School - EAST LONGMEADOW pupils</v>
          </cell>
          <cell r="C290">
            <v>441281087</v>
          </cell>
          <cell r="D290">
            <v>441</v>
          </cell>
          <cell r="E290">
            <v>281</v>
          </cell>
          <cell r="F290">
            <v>87</v>
          </cell>
          <cell r="G290">
            <v>1</v>
          </cell>
          <cell r="H290">
            <v>1</v>
          </cell>
          <cell r="I290">
            <v>1</v>
          </cell>
          <cell r="J290">
            <v>1</v>
          </cell>
          <cell r="K290">
            <v>138.28904336246433</v>
          </cell>
          <cell r="L290">
            <v>1</v>
          </cell>
          <cell r="M290">
            <v>9346</v>
          </cell>
          <cell r="N290">
            <v>3578</v>
          </cell>
          <cell r="O290">
            <v>893</v>
          </cell>
          <cell r="P290">
            <v>1</v>
          </cell>
          <cell r="Q290">
            <v>1</v>
          </cell>
          <cell r="R290">
            <v>138.28909328068008</v>
          </cell>
          <cell r="S290">
            <v>0</v>
          </cell>
          <cell r="T290">
            <v>9955</v>
          </cell>
          <cell r="U290">
            <v>3811</v>
          </cell>
          <cell r="V290">
            <v>893</v>
          </cell>
          <cell r="AR290">
            <v>-441281087</v>
          </cell>
        </row>
        <row r="291">
          <cell r="A291">
            <v>282</v>
          </cell>
          <cell r="B291" t="str">
            <v>441 - SABIS INTERNATIONAL Charter School - LONGMEADOW pupils</v>
          </cell>
          <cell r="C291">
            <v>441281159</v>
          </cell>
          <cell r="D291">
            <v>441</v>
          </cell>
          <cell r="E291">
            <v>281</v>
          </cell>
          <cell r="F291">
            <v>159</v>
          </cell>
          <cell r="G291">
            <v>1</v>
          </cell>
          <cell r="H291">
            <v>1</v>
          </cell>
          <cell r="I291">
            <v>1</v>
          </cell>
          <cell r="J291">
            <v>1</v>
          </cell>
          <cell r="K291">
            <v>147.27024747549885</v>
          </cell>
          <cell r="L291">
            <v>1</v>
          </cell>
          <cell r="M291">
            <v>12631</v>
          </cell>
          <cell r="N291">
            <v>5971</v>
          </cell>
          <cell r="O291">
            <v>893</v>
          </cell>
          <cell r="P291">
            <v>1</v>
          </cell>
          <cell r="Q291">
            <v>1</v>
          </cell>
          <cell r="R291">
            <v>147.27049254316398</v>
          </cell>
          <cell r="S291">
            <v>0</v>
          </cell>
          <cell r="T291">
            <v>11376</v>
          </cell>
          <cell r="U291">
            <v>5371</v>
          </cell>
          <cell r="V291">
            <v>893</v>
          </cell>
          <cell r="AR291">
            <v>-441281159</v>
          </cell>
        </row>
        <row r="292">
          <cell r="A292">
            <v>283</v>
          </cell>
          <cell r="B292" t="str">
            <v>441 - SABIS INTERNATIONAL Charter School - LUDLOW pupils</v>
          </cell>
          <cell r="C292">
            <v>441281161</v>
          </cell>
          <cell r="D292">
            <v>441</v>
          </cell>
          <cell r="E292">
            <v>281</v>
          </cell>
          <cell r="F292">
            <v>161</v>
          </cell>
          <cell r="G292">
            <v>1</v>
          </cell>
          <cell r="H292">
            <v>1</v>
          </cell>
          <cell r="I292">
            <v>1</v>
          </cell>
          <cell r="J292">
            <v>1</v>
          </cell>
          <cell r="K292">
            <v>142.65968806557544</v>
          </cell>
          <cell r="L292">
            <v>1</v>
          </cell>
          <cell r="M292">
            <v>12631</v>
          </cell>
          <cell r="N292">
            <v>5388</v>
          </cell>
          <cell r="O292">
            <v>893</v>
          </cell>
          <cell r="P292">
            <v>1</v>
          </cell>
          <cell r="Q292">
            <v>1</v>
          </cell>
          <cell r="R292">
            <v>142.66109131154013</v>
          </cell>
          <cell r="S292">
            <v>0</v>
          </cell>
          <cell r="T292">
            <v>11742</v>
          </cell>
          <cell r="U292">
            <v>4986</v>
          </cell>
          <cell r="V292">
            <v>893</v>
          </cell>
          <cell r="AR292">
            <v>-441281161</v>
          </cell>
        </row>
        <row r="293">
          <cell r="A293">
            <v>284</v>
          </cell>
          <cell r="B293" t="str">
            <v>441 - SABIS INTERNATIONAL Charter School - SPRINGFIELD pupils</v>
          </cell>
          <cell r="C293">
            <v>441281281</v>
          </cell>
          <cell r="D293">
            <v>441</v>
          </cell>
          <cell r="E293">
            <v>281</v>
          </cell>
          <cell r="F293">
            <v>281</v>
          </cell>
          <cell r="G293">
            <v>1</v>
          </cell>
          <cell r="H293">
            <v>1</v>
          </cell>
          <cell r="I293">
            <v>1</v>
          </cell>
          <cell r="J293">
            <v>1</v>
          </cell>
          <cell r="K293">
            <v>100.1445005399528</v>
          </cell>
          <cell r="L293">
            <v>1</v>
          </cell>
          <cell r="M293">
            <v>10602</v>
          </cell>
          <cell r="N293">
            <v>15</v>
          </cell>
          <cell r="O293">
            <v>893</v>
          </cell>
          <cell r="P293">
            <v>1</v>
          </cell>
          <cell r="Q293">
            <v>1</v>
          </cell>
          <cell r="R293">
            <v>100.15584186626228</v>
          </cell>
          <cell r="S293">
            <v>0</v>
          </cell>
          <cell r="T293">
            <v>10915</v>
          </cell>
          <cell r="U293">
            <v>3</v>
          </cell>
          <cell r="V293">
            <v>893</v>
          </cell>
          <cell r="AR293">
            <v>-441281281</v>
          </cell>
        </row>
        <row r="294">
          <cell r="A294">
            <v>285</v>
          </cell>
          <cell r="B294" t="str">
            <v>441 - SABIS INTERNATIONAL Charter School - HAMPDEN WILBRAHAM pupils</v>
          </cell>
          <cell r="C294">
            <v>441281680</v>
          </cell>
          <cell r="D294">
            <v>441</v>
          </cell>
          <cell r="E294">
            <v>281</v>
          </cell>
          <cell r="F294">
            <v>680</v>
          </cell>
          <cell r="G294">
            <v>1</v>
          </cell>
          <cell r="H294">
            <v>1</v>
          </cell>
          <cell r="I294">
            <v>1</v>
          </cell>
          <cell r="J294">
            <v>1</v>
          </cell>
          <cell r="K294">
            <v>134.83671460909733</v>
          </cell>
          <cell r="L294">
            <v>1</v>
          </cell>
          <cell r="M294">
            <v>12631</v>
          </cell>
          <cell r="N294">
            <v>4400</v>
          </cell>
          <cell r="O294">
            <v>893</v>
          </cell>
          <cell r="P294">
            <v>1</v>
          </cell>
          <cell r="Q294">
            <v>1</v>
          </cell>
          <cell r="R294">
            <v>134.83647291058617</v>
          </cell>
          <cell r="S294">
            <v>0</v>
          </cell>
          <cell r="T294">
            <v>11742</v>
          </cell>
          <cell r="U294">
            <v>4112</v>
          </cell>
          <cell r="V294">
            <v>893</v>
          </cell>
          <cell r="AR294">
            <v>-441281680</v>
          </cell>
        </row>
        <row r="295">
          <cell r="A295">
            <v>286</v>
          </cell>
          <cell r="B295" t="str">
            <v>444 - NEIGHBORHOOD HOUSE Charter School - ABINGTON pupils</v>
          </cell>
          <cell r="C295">
            <v>444035001</v>
          </cell>
          <cell r="D295">
            <v>444</v>
          </cell>
          <cell r="E295">
            <v>35</v>
          </cell>
          <cell r="F295">
            <v>1</v>
          </cell>
          <cell r="G295">
            <v>1</v>
          </cell>
          <cell r="H295">
            <v>1.0780000000000001</v>
          </cell>
          <cell r="I295">
            <v>1</v>
          </cell>
          <cell r="J295">
            <v>1</v>
          </cell>
          <cell r="K295">
            <v>125.68736909520814</v>
          </cell>
          <cell r="L295">
            <v>1</v>
          </cell>
          <cell r="M295">
            <v>9004</v>
          </cell>
          <cell r="N295">
            <v>2313</v>
          </cell>
          <cell r="O295">
            <v>893</v>
          </cell>
          <cell r="P295">
            <v>1</v>
          </cell>
          <cell r="Q295">
            <v>1</v>
          </cell>
          <cell r="R295">
            <v>128.32500819493092</v>
          </cell>
          <cell r="S295">
            <v>0</v>
          </cell>
          <cell r="T295">
            <v>7852</v>
          </cell>
          <cell r="U295">
            <v>2038</v>
          </cell>
          <cell r="V295">
            <v>893</v>
          </cell>
          <cell r="AR295">
            <v>-444035001</v>
          </cell>
        </row>
        <row r="296">
          <cell r="A296">
            <v>287</v>
          </cell>
          <cell r="B296" t="str">
            <v>444 - NEIGHBORHOOD HOUSE Charter School - BOSTON pupils</v>
          </cell>
          <cell r="C296">
            <v>444035035</v>
          </cell>
          <cell r="D296">
            <v>444</v>
          </cell>
          <cell r="E296">
            <v>35</v>
          </cell>
          <cell r="F296">
            <v>35</v>
          </cell>
          <cell r="G296">
            <v>1</v>
          </cell>
          <cell r="H296">
            <v>1.0780000000000001</v>
          </cell>
          <cell r="I296">
            <v>1</v>
          </cell>
          <cell r="J296">
            <v>1</v>
          </cell>
          <cell r="K296">
            <v>135.10754214263929</v>
          </cell>
          <cell r="L296">
            <v>1</v>
          </cell>
          <cell r="M296">
            <v>10741</v>
          </cell>
          <cell r="N296">
            <v>3771</v>
          </cell>
          <cell r="O296">
            <v>893</v>
          </cell>
          <cell r="P296">
            <v>1</v>
          </cell>
          <cell r="Q296">
            <v>1</v>
          </cell>
          <cell r="R296">
            <v>135.15501759350991</v>
          </cell>
          <cell r="S296">
            <v>0</v>
          </cell>
          <cell r="T296">
            <v>11308</v>
          </cell>
          <cell r="U296">
            <v>3876</v>
          </cell>
          <cell r="V296">
            <v>893</v>
          </cell>
          <cell r="AR296">
            <v>-444035035</v>
          </cell>
        </row>
        <row r="297">
          <cell r="A297">
            <v>288</v>
          </cell>
          <cell r="B297" t="str">
            <v>444 - NEIGHBORHOOD HOUSE Charter School - BRAINTREE pupils</v>
          </cell>
          <cell r="C297">
            <v>444035040</v>
          </cell>
          <cell r="D297">
            <v>444</v>
          </cell>
          <cell r="E297">
            <v>35</v>
          </cell>
          <cell r="F297">
            <v>40</v>
          </cell>
          <cell r="G297">
            <v>1</v>
          </cell>
          <cell r="H297">
            <v>1.0780000000000001</v>
          </cell>
          <cell r="I297">
            <v>1</v>
          </cell>
          <cell r="J297">
            <v>1</v>
          </cell>
          <cell r="K297">
            <v>126.59371746247214</v>
          </cell>
          <cell r="L297">
            <v>1</v>
          </cell>
          <cell r="M297">
            <v>9865</v>
          </cell>
          <cell r="N297">
            <v>2623</v>
          </cell>
          <cell r="O297">
            <v>893</v>
          </cell>
          <cell r="P297">
            <v>1</v>
          </cell>
          <cell r="Q297">
            <v>1</v>
          </cell>
          <cell r="R297">
            <v>126.59687867795802</v>
          </cell>
          <cell r="S297">
            <v>0</v>
          </cell>
          <cell r="T297">
            <v>7852</v>
          </cell>
          <cell r="U297">
            <v>2029</v>
          </cell>
          <cell r="V297">
            <v>893</v>
          </cell>
          <cell r="AR297">
            <v>-444035040</v>
          </cell>
        </row>
        <row r="298">
          <cell r="A298">
            <v>289</v>
          </cell>
          <cell r="B298" t="str">
            <v>444 - NEIGHBORHOOD HOUSE Charter School - BROCKTON pupils</v>
          </cell>
          <cell r="C298">
            <v>444035044</v>
          </cell>
          <cell r="D298">
            <v>444</v>
          </cell>
          <cell r="E298">
            <v>35</v>
          </cell>
          <cell r="F298">
            <v>44</v>
          </cell>
          <cell r="G298">
            <v>1</v>
          </cell>
          <cell r="H298">
            <v>1.0780000000000001</v>
          </cell>
          <cell r="I298">
            <v>1</v>
          </cell>
          <cell r="J298">
            <v>1</v>
          </cell>
          <cell r="K298">
            <v>102.3293942230429</v>
          </cell>
          <cell r="L298">
            <v>1</v>
          </cell>
          <cell r="M298">
            <v>11172</v>
          </cell>
          <cell r="N298">
            <v>260</v>
          </cell>
          <cell r="O298">
            <v>893</v>
          </cell>
          <cell r="P298">
            <v>1</v>
          </cell>
          <cell r="Q298">
            <v>1</v>
          </cell>
          <cell r="R298">
            <v>102.2905173036915</v>
          </cell>
          <cell r="S298">
            <v>0</v>
          </cell>
          <cell r="T298">
            <v>9233</v>
          </cell>
          <cell r="U298">
            <v>608</v>
          </cell>
          <cell r="V298">
            <v>893</v>
          </cell>
          <cell r="AR298">
            <v>-444035044</v>
          </cell>
        </row>
        <row r="299">
          <cell r="A299">
            <v>290</v>
          </cell>
          <cell r="B299" t="str">
            <v>444 - NEIGHBORHOOD HOUSE Charter School - NATICK pupils</v>
          </cell>
          <cell r="C299">
            <v>444035198</v>
          </cell>
          <cell r="D299">
            <v>444</v>
          </cell>
          <cell r="E299">
            <v>35</v>
          </cell>
          <cell r="F299">
            <v>198</v>
          </cell>
          <cell r="G299">
            <v>1</v>
          </cell>
          <cell r="H299">
            <v>1.0780000000000001</v>
          </cell>
          <cell r="I299">
            <v>0</v>
          </cell>
          <cell r="J299">
            <v>1</v>
          </cell>
          <cell r="K299">
            <v>140.21076675177139</v>
          </cell>
          <cell r="L299">
            <v>1</v>
          </cell>
          <cell r="M299">
            <v>9705</v>
          </cell>
          <cell r="N299">
            <v>3902</v>
          </cell>
          <cell r="O299">
            <v>893</v>
          </cell>
          <cell r="P299">
            <v>1</v>
          </cell>
          <cell r="Q299">
            <v>1</v>
          </cell>
          <cell r="R299">
            <v>140.21108373791162</v>
          </cell>
          <cell r="S299">
            <v>0</v>
          </cell>
          <cell r="T299">
            <v>12130</v>
          </cell>
          <cell r="U299">
            <v>4863</v>
          </cell>
          <cell r="V299">
            <v>893</v>
          </cell>
          <cell r="AR299">
            <v>-444035198</v>
          </cell>
        </row>
        <row r="300">
          <cell r="A300">
            <v>291</v>
          </cell>
          <cell r="B300" t="str">
            <v>444 - NEIGHBORHOOD HOUSE Charter School - RANDOLPH pupils</v>
          </cell>
          <cell r="C300">
            <v>444035244</v>
          </cell>
          <cell r="D300">
            <v>444</v>
          </cell>
          <cell r="E300">
            <v>35</v>
          </cell>
          <cell r="F300">
            <v>244</v>
          </cell>
          <cell r="G300">
            <v>1</v>
          </cell>
          <cell r="H300">
            <v>1.0780000000000001</v>
          </cell>
          <cell r="I300">
            <v>1</v>
          </cell>
          <cell r="J300">
            <v>1</v>
          </cell>
          <cell r="K300">
            <v>140.48636900060259</v>
          </cell>
          <cell r="L300">
            <v>1</v>
          </cell>
          <cell r="M300">
            <v>9004</v>
          </cell>
          <cell r="N300">
            <v>3645</v>
          </cell>
          <cell r="O300">
            <v>893</v>
          </cell>
          <cell r="P300">
            <v>1</v>
          </cell>
          <cell r="Q300">
            <v>1</v>
          </cell>
          <cell r="R300">
            <v>140.51894054759615</v>
          </cell>
          <cell r="S300">
            <v>0</v>
          </cell>
          <cell r="T300">
            <v>9611</v>
          </cell>
          <cell r="U300">
            <v>3871</v>
          </cell>
          <cell r="V300">
            <v>893</v>
          </cell>
          <cell r="AR300">
            <v>-444035244</v>
          </cell>
        </row>
        <row r="301">
          <cell r="A301">
            <v>292</v>
          </cell>
          <cell r="B301" t="str">
            <v>444 - NEIGHBORHOOD HOUSE Charter School - STOUGHTON pupils</v>
          </cell>
          <cell r="C301">
            <v>444035285</v>
          </cell>
          <cell r="D301">
            <v>444</v>
          </cell>
          <cell r="E301">
            <v>35</v>
          </cell>
          <cell r="F301">
            <v>285</v>
          </cell>
          <cell r="G301">
            <v>1</v>
          </cell>
          <cell r="H301">
            <v>1.0780000000000001</v>
          </cell>
          <cell r="I301">
            <v>0</v>
          </cell>
          <cell r="J301">
            <v>1</v>
          </cell>
          <cell r="K301">
            <v>130.6265763696903</v>
          </cell>
          <cell r="L301">
            <v>1</v>
          </cell>
          <cell r="M301">
            <v>10636</v>
          </cell>
          <cell r="N301">
            <v>3257</v>
          </cell>
          <cell r="O301">
            <v>893</v>
          </cell>
          <cell r="P301">
            <v>1</v>
          </cell>
          <cell r="Q301">
            <v>1</v>
          </cell>
          <cell r="R301">
            <v>130.62730408470395</v>
          </cell>
          <cell r="S301">
            <v>0</v>
          </cell>
          <cell r="T301">
            <v>7852</v>
          </cell>
          <cell r="U301">
            <v>2405</v>
          </cell>
          <cell r="V301">
            <v>893</v>
          </cell>
          <cell r="AR301">
            <v>-444035285</v>
          </cell>
        </row>
        <row r="302">
          <cell r="A302">
            <v>293</v>
          </cell>
          <cell r="B302" t="str">
            <v>444 - NEIGHBORHOOD HOUSE Charter School - WEYMOUTH pupils</v>
          </cell>
          <cell r="C302">
            <v>444035336</v>
          </cell>
          <cell r="D302">
            <v>444</v>
          </cell>
          <cell r="E302">
            <v>35</v>
          </cell>
          <cell r="F302">
            <v>336</v>
          </cell>
          <cell r="G302">
            <v>1</v>
          </cell>
          <cell r="H302">
            <v>1.0780000000000001</v>
          </cell>
          <cell r="I302">
            <v>1</v>
          </cell>
          <cell r="J302">
            <v>1</v>
          </cell>
          <cell r="K302">
            <v>118.81860089169345</v>
          </cell>
          <cell r="L302">
            <v>1</v>
          </cell>
          <cell r="M302">
            <v>10056</v>
          </cell>
          <cell r="N302">
            <v>1892</v>
          </cell>
          <cell r="O302">
            <v>893</v>
          </cell>
          <cell r="P302">
            <v>1</v>
          </cell>
          <cell r="Q302">
            <v>1</v>
          </cell>
          <cell r="R302">
            <v>118.87849226918041</v>
          </cell>
          <cell r="S302">
            <v>0</v>
          </cell>
          <cell r="T302">
            <v>9134</v>
          </cell>
          <cell r="U302">
            <v>1218</v>
          </cell>
          <cell r="V302">
            <v>893</v>
          </cell>
          <cell r="AR302">
            <v>-444035336</v>
          </cell>
        </row>
        <row r="303">
          <cell r="A303">
            <v>294</v>
          </cell>
          <cell r="B303" t="str">
            <v>445 - ABBY KELLEY FOSTER Charter School - AUBURN pupils</v>
          </cell>
          <cell r="C303">
            <v>445348017</v>
          </cell>
          <cell r="D303">
            <v>445</v>
          </cell>
          <cell r="E303">
            <v>348</v>
          </cell>
          <cell r="F303">
            <v>17</v>
          </cell>
          <cell r="G303">
            <v>1</v>
          </cell>
          <cell r="H303">
            <v>1</v>
          </cell>
          <cell r="I303">
            <v>1</v>
          </cell>
          <cell r="J303">
            <v>1</v>
          </cell>
          <cell r="K303">
            <v>128.79520338833652</v>
          </cell>
          <cell r="L303">
            <v>1</v>
          </cell>
          <cell r="M303">
            <v>10749</v>
          </cell>
          <cell r="N303">
            <v>3095</v>
          </cell>
          <cell r="O303">
            <v>893</v>
          </cell>
          <cell r="P303">
            <v>1</v>
          </cell>
          <cell r="Q303">
            <v>1</v>
          </cell>
          <cell r="R303">
            <v>128.79473601698882</v>
          </cell>
          <cell r="S303">
            <v>0</v>
          </cell>
          <cell r="T303">
            <v>10166</v>
          </cell>
          <cell r="U303">
            <v>2935</v>
          </cell>
          <cell r="V303">
            <v>893</v>
          </cell>
          <cell r="AR303">
            <v>-445348017</v>
          </cell>
        </row>
        <row r="304">
          <cell r="A304">
            <v>295</v>
          </cell>
          <cell r="B304" t="str">
            <v>445 - ABBY KELLEY FOSTER Charter School - CLINTON pupils</v>
          </cell>
          <cell r="C304">
            <v>445348064</v>
          </cell>
          <cell r="D304">
            <v>445</v>
          </cell>
          <cell r="E304">
            <v>348</v>
          </cell>
          <cell r="F304">
            <v>64</v>
          </cell>
          <cell r="G304">
            <v>1</v>
          </cell>
          <cell r="H304">
            <v>1</v>
          </cell>
          <cell r="I304">
            <v>1</v>
          </cell>
          <cell r="J304">
            <v>1</v>
          </cell>
          <cell r="K304">
            <v>115.9530000980353</v>
          </cell>
          <cell r="L304">
            <v>1</v>
          </cell>
          <cell r="M304">
            <v>8944</v>
          </cell>
          <cell r="N304">
            <v>1427</v>
          </cell>
          <cell r="O304">
            <v>893</v>
          </cell>
          <cell r="P304">
            <v>1</v>
          </cell>
          <cell r="Q304">
            <v>1</v>
          </cell>
          <cell r="R304">
            <v>115.9568547376564</v>
          </cell>
          <cell r="S304">
            <v>0</v>
          </cell>
          <cell r="T304">
            <v>8254</v>
          </cell>
          <cell r="U304">
            <v>1350</v>
          </cell>
          <cell r="V304">
            <v>893</v>
          </cell>
          <cell r="AR304">
            <v>-445348064</v>
          </cell>
        </row>
        <row r="305">
          <cell r="A305">
            <v>296</v>
          </cell>
          <cell r="B305" t="str">
            <v>445 - ABBY KELLEY FOSTER Charter School - GRAFTON pupils</v>
          </cell>
          <cell r="C305">
            <v>445348110</v>
          </cell>
          <cell r="D305">
            <v>445</v>
          </cell>
          <cell r="E305">
            <v>348</v>
          </cell>
          <cell r="F305">
            <v>110</v>
          </cell>
          <cell r="G305">
            <v>1</v>
          </cell>
          <cell r="H305">
            <v>1</v>
          </cell>
          <cell r="I305">
            <v>0</v>
          </cell>
          <cell r="J305">
            <v>1</v>
          </cell>
          <cell r="K305">
            <v>118.53395722961596</v>
          </cell>
          <cell r="L305">
            <v>1</v>
          </cell>
          <cell r="M305">
            <v>9523</v>
          </cell>
          <cell r="N305">
            <v>1765</v>
          </cell>
          <cell r="O305">
            <v>893</v>
          </cell>
          <cell r="P305">
            <v>1</v>
          </cell>
          <cell r="Q305">
            <v>1</v>
          </cell>
          <cell r="R305">
            <v>118.56462244815013</v>
          </cell>
          <cell r="S305">
            <v>0</v>
          </cell>
          <cell r="T305">
            <v>7751</v>
          </cell>
          <cell r="U305">
            <v>1146</v>
          </cell>
          <cell r="V305">
            <v>893</v>
          </cell>
          <cell r="AR305">
            <v>-445348110</v>
          </cell>
        </row>
        <row r="306">
          <cell r="A306">
            <v>297</v>
          </cell>
          <cell r="B306" t="str">
            <v>445 - ABBY KELLEY FOSTER Charter School - LEICESTER pupils</v>
          </cell>
          <cell r="C306">
            <v>445348151</v>
          </cell>
          <cell r="D306">
            <v>445</v>
          </cell>
          <cell r="E306">
            <v>348</v>
          </cell>
          <cell r="F306">
            <v>151</v>
          </cell>
          <cell r="G306">
            <v>1</v>
          </cell>
          <cell r="H306">
            <v>1</v>
          </cell>
          <cell r="I306">
            <v>1</v>
          </cell>
          <cell r="J306">
            <v>1</v>
          </cell>
          <cell r="K306">
            <v>121.38558342653096</v>
          </cell>
          <cell r="L306">
            <v>1</v>
          </cell>
          <cell r="M306">
            <v>9813</v>
          </cell>
          <cell r="N306">
            <v>2099</v>
          </cell>
          <cell r="O306">
            <v>893</v>
          </cell>
          <cell r="P306">
            <v>1</v>
          </cell>
          <cell r="Q306">
            <v>1</v>
          </cell>
          <cell r="R306">
            <v>121.38489941988317</v>
          </cell>
          <cell r="S306">
            <v>0</v>
          </cell>
          <cell r="T306">
            <v>9836</v>
          </cell>
          <cell r="U306">
            <v>2138</v>
          </cell>
          <cell r="V306">
            <v>893</v>
          </cell>
          <cell r="AR306">
            <v>-445348151</v>
          </cell>
        </row>
        <row r="307">
          <cell r="A307">
            <v>298</v>
          </cell>
          <cell r="B307" t="str">
            <v>445 - ABBY KELLEY FOSTER Charter School - LEOMINSTER pupils</v>
          </cell>
          <cell r="C307">
            <v>445348153</v>
          </cell>
          <cell r="D307">
            <v>445</v>
          </cell>
          <cell r="E307">
            <v>348</v>
          </cell>
          <cell r="F307">
            <v>153</v>
          </cell>
          <cell r="G307">
            <v>1</v>
          </cell>
          <cell r="H307">
            <v>1</v>
          </cell>
          <cell r="I307">
            <v>1</v>
          </cell>
          <cell r="J307">
            <v>1</v>
          </cell>
          <cell r="K307">
            <v>105.28079398592396</v>
          </cell>
          <cell r="L307">
            <v>1</v>
          </cell>
          <cell r="M307">
            <v>8944</v>
          </cell>
          <cell r="N307">
            <v>472</v>
          </cell>
          <cell r="O307">
            <v>893</v>
          </cell>
          <cell r="P307">
            <v>1</v>
          </cell>
          <cell r="Q307">
            <v>1</v>
          </cell>
          <cell r="R307">
            <v>105.29114346768542</v>
          </cell>
          <cell r="S307">
            <v>0</v>
          </cell>
          <cell r="T307">
            <v>7385</v>
          </cell>
          <cell r="U307">
            <v>193</v>
          </cell>
          <cell r="V307">
            <v>893</v>
          </cell>
          <cell r="AR307">
            <v>-445348153</v>
          </cell>
        </row>
        <row r="308">
          <cell r="A308">
            <v>299</v>
          </cell>
          <cell r="B308" t="str">
            <v>445 - ABBY KELLEY FOSTER Charter School - LUNENBURG pupils</v>
          </cell>
          <cell r="C308">
            <v>445348162</v>
          </cell>
          <cell r="D308">
            <v>445</v>
          </cell>
          <cell r="E308">
            <v>348</v>
          </cell>
          <cell r="F308">
            <v>162</v>
          </cell>
          <cell r="G308">
            <v>1</v>
          </cell>
          <cell r="H308">
            <v>1</v>
          </cell>
          <cell r="I308">
            <v>1</v>
          </cell>
          <cell r="J308">
            <v>1</v>
          </cell>
          <cell r="K308">
            <v>126.46177615721975</v>
          </cell>
          <cell r="L308">
            <v>1</v>
          </cell>
          <cell r="M308">
            <v>9122</v>
          </cell>
          <cell r="N308">
            <v>2414</v>
          </cell>
          <cell r="O308">
            <v>893</v>
          </cell>
          <cell r="P308">
            <v>1</v>
          </cell>
          <cell r="Q308">
            <v>1</v>
          </cell>
          <cell r="R308">
            <v>126.44510088488019</v>
          </cell>
          <cell r="S308">
            <v>0</v>
          </cell>
          <cell r="T308">
            <v>9124</v>
          </cell>
          <cell r="U308">
            <v>2526</v>
          </cell>
          <cell r="V308">
            <v>893</v>
          </cell>
          <cell r="AR308">
            <v>-445348162</v>
          </cell>
        </row>
        <row r="309">
          <cell r="A309">
            <v>300</v>
          </cell>
          <cell r="B309" t="str">
            <v>445 - ABBY KELLEY FOSTER Charter School - MILLBURY pupils</v>
          </cell>
          <cell r="C309">
            <v>445348186</v>
          </cell>
          <cell r="D309">
            <v>445</v>
          </cell>
          <cell r="E309">
            <v>348</v>
          </cell>
          <cell r="F309">
            <v>186</v>
          </cell>
          <cell r="G309">
            <v>1</v>
          </cell>
          <cell r="H309">
            <v>1</v>
          </cell>
          <cell r="I309">
            <v>1</v>
          </cell>
          <cell r="J309">
            <v>1</v>
          </cell>
          <cell r="K309">
            <v>143.69463000401674</v>
          </cell>
          <cell r="L309">
            <v>1</v>
          </cell>
          <cell r="M309">
            <v>9794</v>
          </cell>
          <cell r="N309">
            <v>4279</v>
          </cell>
          <cell r="O309">
            <v>893</v>
          </cell>
          <cell r="P309">
            <v>1</v>
          </cell>
          <cell r="Q309">
            <v>1</v>
          </cell>
          <cell r="R309">
            <v>143.69473104032178</v>
          </cell>
          <cell r="S309">
            <v>0</v>
          </cell>
          <cell r="T309">
            <v>9361</v>
          </cell>
          <cell r="U309">
            <v>4082</v>
          </cell>
          <cell r="V309">
            <v>893</v>
          </cell>
          <cell r="AR309">
            <v>-445348186</v>
          </cell>
        </row>
        <row r="310">
          <cell r="A310">
            <v>301</v>
          </cell>
          <cell r="B310" t="str">
            <v>445 - ABBY KELLEY FOSTER Charter School - OXFORD pupils</v>
          </cell>
          <cell r="C310">
            <v>445348226</v>
          </cell>
          <cell r="D310">
            <v>445</v>
          </cell>
          <cell r="E310">
            <v>348</v>
          </cell>
          <cell r="F310">
            <v>226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106.16529657554885</v>
          </cell>
          <cell r="L310">
            <v>1</v>
          </cell>
          <cell r="M310">
            <v>10536</v>
          </cell>
          <cell r="N310">
            <v>650</v>
          </cell>
          <cell r="O310">
            <v>893</v>
          </cell>
          <cell r="P310">
            <v>1</v>
          </cell>
          <cell r="Q310">
            <v>1</v>
          </cell>
          <cell r="R310">
            <v>106.14467783362144</v>
          </cell>
          <cell r="S310">
            <v>0</v>
          </cell>
          <cell r="T310">
            <v>10701</v>
          </cell>
          <cell r="U310">
            <v>1176</v>
          </cell>
          <cell r="V310">
            <v>893</v>
          </cell>
          <cell r="AR310">
            <v>-445348226</v>
          </cell>
        </row>
        <row r="311">
          <cell r="A311">
            <v>302</v>
          </cell>
          <cell r="B311" t="str">
            <v>445 - ABBY KELLEY FOSTER Charter School - SHREWSBURY pupils</v>
          </cell>
          <cell r="C311">
            <v>445348271</v>
          </cell>
          <cell r="D311">
            <v>445</v>
          </cell>
          <cell r="E311">
            <v>348</v>
          </cell>
          <cell r="F311">
            <v>271</v>
          </cell>
          <cell r="G311">
            <v>1</v>
          </cell>
          <cell r="H311">
            <v>1</v>
          </cell>
          <cell r="I311">
            <v>1</v>
          </cell>
          <cell r="J311">
            <v>1</v>
          </cell>
          <cell r="K311">
            <v>128.00762871017349</v>
          </cell>
          <cell r="L311">
            <v>1</v>
          </cell>
          <cell r="M311">
            <v>8910</v>
          </cell>
          <cell r="N311">
            <v>2495</v>
          </cell>
          <cell r="O311">
            <v>893</v>
          </cell>
          <cell r="P311">
            <v>1</v>
          </cell>
          <cell r="Q311">
            <v>1</v>
          </cell>
          <cell r="R311">
            <v>128.0073044968203</v>
          </cell>
          <cell r="S311">
            <v>0</v>
          </cell>
          <cell r="T311">
            <v>10078</v>
          </cell>
          <cell r="U311">
            <v>2828</v>
          </cell>
          <cell r="V311">
            <v>893</v>
          </cell>
          <cell r="AR311">
            <v>-445348271</v>
          </cell>
        </row>
        <row r="312">
          <cell r="A312">
            <v>303</v>
          </cell>
          <cell r="B312" t="str">
            <v>445 - ABBY KELLEY FOSTER Charter School - WEBSTER pupils</v>
          </cell>
          <cell r="C312">
            <v>445348316</v>
          </cell>
          <cell r="D312">
            <v>445</v>
          </cell>
          <cell r="E312">
            <v>348</v>
          </cell>
          <cell r="F312">
            <v>316</v>
          </cell>
          <cell r="G312">
            <v>1</v>
          </cell>
          <cell r="H312">
            <v>1</v>
          </cell>
          <cell r="I312">
            <v>1</v>
          </cell>
          <cell r="J312">
            <v>1</v>
          </cell>
          <cell r="K312">
            <v>113.68893879940154</v>
          </cell>
          <cell r="L312">
            <v>1</v>
          </cell>
          <cell r="M312">
            <v>10167</v>
          </cell>
          <cell r="N312">
            <v>1392</v>
          </cell>
          <cell r="O312">
            <v>893</v>
          </cell>
          <cell r="P312">
            <v>1</v>
          </cell>
          <cell r="Q312">
            <v>1</v>
          </cell>
          <cell r="R312">
            <v>113.690356854559</v>
          </cell>
          <cell r="S312">
            <v>0</v>
          </cell>
          <cell r="T312">
            <v>9451</v>
          </cell>
          <cell r="U312">
            <v>1224</v>
          </cell>
          <cell r="V312">
            <v>893</v>
          </cell>
          <cell r="AR312">
            <v>-445348316</v>
          </cell>
        </row>
        <row r="313">
          <cell r="A313">
            <v>304</v>
          </cell>
          <cell r="B313" t="str">
            <v>445 - ABBY KELLEY FOSTER Charter School - WEST BOYLSTON pupils</v>
          </cell>
          <cell r="C313">
            <v>445348322</v>
          </cell>
          <cell r="D313">
            <v>445</v>
          </cell>
          <cell r="E313">
            <v>348</v>
          </cell>
          <cell r="F313">
            <v>322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149.19244052539824</v>
          </cell>
          <cell r="L313">
            <v>1</v>
          </cell>
          <cell r="M313">
            <v>9248</v>
          </cell>
          <cell r="N313">
            <v>4549</v>
          </cell>
          <cell r="O313">
            <v>893</v>
          </cell>
          <cell r="P313">
            <v>1</v>
          </cell>
          <cell r="Q313">
            <v>1</v>
          </cell>
          <cell r="R313">
            <v>149.17781076048576</v>
          </cell>
          <cell r="S313">
            <v>0</v>
          </cell>
          <cell r="T313">
            <v>7751</v>
          </cell>
          <cell r="U313">
            <v>3923</v>
          </cell>
          <cell r="V313">
            <v>893</v>
          </cell>
          <cell r="AR313">
            <v>-445348322</v>
          </cell>
        </row>
        <row r="314">
          <cell r="A314">
            <v>305</v>
          </cell>
          <cell r="B314" t="str">
            <v>445 - ABBY KELLEY FOSTER Charter School - WORCESTER pupils</v>
          </cell>
          <cell r="C314">
            <v>445348348</v>
          </cell>
          <cell r="D314">
            <v>445</v>
          </cell>
          <cell r="E314">
            <v>348</v>
          </cell>
          <cell r="F314">
            <v>348</v>
          </cell>
          <cell r="G314">
            <v>1</v>
          </cell>
          <cell r="H314">
            <v>1</v>
          </cell>
          <cell r="I314">
            <v>1</v>
          </cell>
          <cell r="J314">
            <v>1</v>
          </cell>
          <cell r="K314">
            <v>100.80738152773871</v>
          </cell>
          <cell r="L314">
            <v>1</v>
          </cell>
          <cell r="M314">
            <v>10754</v>
          </cell>
          <cell r="N314">
            <v>87</v>
          </cell>
          <cell r="O314">
            <v>893</v>
          </cell>
          <cell r="P314">
            <v>1</v>
          </cell>
          <cell r="Q314">
            <v>1</v>
          </cell>
          <cell r="R314">
            <v>100.83096021924256</v>
          </cell>
          <cell r="S314">
            <v>0</v>
          </cell>
          <cell r="T314">
            <v>11115</v>
          </cell>
          <cell r="U314">
            <v>45</v>
          </cell>
          <cell r="V314">
            <v>893</v>
          </cell>
          <cell r="AR314">
            <v>-445348348</v>
          </cell>
        </row>
        <row r="315">
          <cell r="A315">
            <v>306</v>
          </cell>
          <cell r="B315" t="str">
            <v>445 - ABBY KELLEY FOSTER Charter School - AYER SHIRLEY pupils</v>
          </cell>
          <cell r="C315">
            <v>445348616</v>
          </cell>
          <cell r="D315">
            <v>445</v>
          </cell>
          <cell r="E315">
            <v>348</v>
          </cell>
          <cell r="F315">
            <v>616</v>
          </cell>
          <cell r="G315">
            <v>1</v>
          </cell>
          <cell r="H315">
            <v>1</v>
          </cell>
          <cell r="I315">
            <v>0</v>
          </cell>
          <cell r="J315">
            <v>1</v>
          </cell>
          <cell r="K315">
            <v>133.71568048852248</v>
          </cell>
          <cell r="L315">
            <v>1</v>
          </cell>
          <cell r="M315">
            <v>10085</v>
          </cell>
          <cell r="N315">
            <v>3400</v>
          </cell>
          <cell r="O315">
            <v>893</v>
          </cell>
          <cell r="P315">
            <v>1</v>
          </cell>
          <cell r="Q315">
            <v>1</v>
          </cell>
          <cell r="R315">
            <v>133.73337444954231</v>
          </cell>
          <cell r="S315">
            <v>0</v>
          </cell>
          <cell r="T315">
            <v>13116</v>
          </cell>
          <cell r="U315">
            <v>4356</v>
          </cell>
          <cell r="V315">
            <v>893</v>
          </cell>
          <cell r="AR315">
            <v>-445348616</v>
          </cell>
        </row>
        <row r="316">
          <cell r="A316">
            <v>307</v>
          </cell>
          <cell r="B316" t="str">
            <v>445 - ABBY KELLEY FOSTER Charter School - DUDLEY CHARLTON pupils</v>
          </cell>
          <cell r="C316">
            <v>445348658</v>
          </cell>
          <cell r="D316">
            <v>445</v>
          </cell>
          <cell r="E316">
            <v>348</v>
          </cell>
          <cell r="F316">
            <v>658</v>
          </cell>
          <cell r="G316">
            <v>1</v>
          </cell>
          <cell r="H316">
            <v>1</v>
          </cell>
          <cell r="I316">
            <v>0</v>
          </cell>
          <cell r="J316">
            <v>1</v>
          </cell>
          <cell r="K316">
            <v>112.60494747455093</v>
          </cell>
          <cell r="L316">
            <v>1</v>
          </cell>
          <cell r="M316">
            <v>9921</v>
          </cell>
          <cell r="N316">
            <v>1251</v>
          </cell>
          <cell r="O316">
            <v>893</v>
          </cell>
          <cell r="P316">
            <v>1</v>
          </cell>
          <cell r="Q316">
            <v>1</v>
          </cell>
          <cell r="R316">
            <v>112.60540397994913</v>
          </cell>
          <cell r="S316">
            <v>0</v>
          </cell>
          <cell r="T316">
            <v>7751</v>
          </cell>
          <cell r="U316">
            <v>950</v>
          </cell>
          <cell r="V316">
            <v>893</v>
          </cell>
          <cell r="AR316">
            <v>-445348658</v>
          </cell>
        </row>
        <row r="317">
          <cell r="A317">
            <v>308</v>
          </cell>
          <cell r="B317" t="str">
            <v>445 - ABBY KELLEY FOSTER Charter School - NORTH MIDDLESEX pupils</v>
          </cell>
          <cell r="C317">
            <v>445348735</v>
          </cell>
          <cell r="D317">
            <v>445</v>
          </cell>
          <cell r="E317">
            <v>348</v>
          </cell>
          <cell r="F317">
            <v>735</v>
          </cell>
          <cell r="G317">
            <v>1</v>
          </cell>
          <cell r="H317">
            <v>1</v>
          </cell>
          <cell r="I317">
            <v>0</v>
          </cell>
          <cell r="J317">
            <v>1</v>
          </cell>
          <cell r="K317">
            <v>140.01843083307187</v>
          </cell>
          <cell r="L317">
            <v>1</v>
          </cell>
          <cell r="M317">
            <v>9799</v>
          </cell>
          <cell r="N317">
            <v>3921</v>
          </cell>
          <cell r="O317">
            <v>893</v>
          </cell>
          <cell r="P317">
            <v>1</v>
          </cell>
          <cell r="Q317">
            <v>1</v>
          </cell>
          <cell r="R317">
            <v>140.01825643646589</v>
          </cell>
          <cell r="S317">
            <v>0</v>
          </cell>
          <cell r="T317">
            <v>9563</v>
          </cell>
          <cell r="U317">
            <v>3827</v>
          </cell>
          <cell r="V317">
            <v>893</v>
          </cell>
          <cell r="AR317">
            <v>-445348735</v>
          </cell>
        </row>
        <row r="318">
          <cell r="A318">
            <v>309</v>
          </cell>
          <cell r="B318" t="str">
            <v>445 - ABBY KELLEY FOSTER Charter School - SPENCER EAST BROOKFIELD pupils</v>
          </cell>
          <cell r="C318">
            <v>445348767</v>
          </cell>
          <cell r="D318">
            <v>445</v>
          </cell>
          <cell r="E318">
            <v>348</v>
          </cell>
          <cell r="F318">
            <v>767</v>
          </cell>
          <cell r="G318">
            <v>1</v>
          </cell>
          <cell r="H318">
            <v>1</v>
          </cell>
          <cell r="I318">
            <v>1</v>
          </cell>
          <cell r="J318">
            <v>1</v>
          </cell>
          <cell r="K318">
            <v>122.90991318718154</v>
          </cell>
          <cell r="L318">
            <v>1</v>
          </cell>
          <cell r="M318">
            <v>8883</v>
          </cell>
          <cell r="N318">
            <v>2035</v>
          </cell>
          <cell r="O318">
            <v>893</v>
          </cell>
          <cell r="P318">
            <v>1</v>
          </cell>
          <cell r="Q318">
            <v>1</v>
          </cell>
          <cell r="R318">
            <v>123.08968575273136</v>
          </cell>
          <cell r="S318">
            <v>0</v>
          </cell>
          <cell r="T318">
            <v>8003</v>
          </cell>
          <cell r="U318">
            <v>1145</v>
          </cell>
          <cell r="V318">
            <v>893</v>
          </cell>
          <cell r="AR318">
            <v>-445348767</v>
          </cell>
        </row>
        <row r="319">
          <cell r="A319">
            <v>310</v>
          </cell>
          <cell r="B319" t="str">
            <v>445 - ABBY KELLEY FOSTER Charter School - WACHUSETT pupils</v>
          </cell>
          <cell r="C319">
            <v>445348775</v>
          </cell>
          <cell r="D319">
            <v>445</v>
          </cell>
          <cell r="E319">
            <v>348</v>
          </cell>
          <cell r="F319">
            <v>775</v>
          </cell>
          <cell r="G319">
            <v>1</v>
          </cell>
          <cell r="H319">
            <v>1</v>
          </cell>
          <cell r="I319">
            <v>1</v>
          </cell>
          <cell r="J319">
            <v>1</v>
          </cell>
          <cell r="K319">
            <v>118.96557590454529</v>
          </cell>
          <cell r="L319">
            <v>1</v>
          </cell>
          <cell r="M319">
            <v>9839</v>
          </cell>
          <cell r="N319">
            <v>1866</v>
          </cell>
          <cell r="O319">
            <v>893</v>
          </cell>
          <cell r="P319">
            <v>1</v>
          </cell>
          <cell r="Q319">
            <v>1</v>
          </cell>
          <cell r="R319">
            <v>118.96639274842771</v>
          </cell>
          <cell r="S319">
            <v>0</v>
          </cell>
          <cell r="T319">
            <v>9025</v>
          </cell>
          <cell r="U319">
            <v>1699</v>
          </cell>
          <cell r="V319">
            <v>893</v>
          </cell>
          <cell r="AR319">
            <v>-445348775</v>
          </cell>
        </row>
        <row r="320">
          <cell r="A320">
            <v>311</v>
          </cell>
          <cell r="B320" t="str">
            <v>446 - FOXBOROUGH REGIONAL Charter School - ATTLEBORO pupils</v>
          </cell>
          <cell r="C320">
            <v>446099016</v>
          </cell>
          <cell r="D320">
            <v>446</v>
          </cell>
          <cell r="E320">
            <v>99</v>
          </cell>
          <cell r="F320">
            <v>16</v>
          </cell>
          <cell r="G320">
            <v>1</v>
          </cell>
          <cell r="H320">
            <v>1.054</v>
          </cell>
          <cell r="I320">
            <v>1</v>
          </cell>
          <cell r="J320">
            <v>1</v>
          </cell>
          <cell r="K320">
            <v>104.21633823869685</v>
          </cell>
          <cell r="L320">
            <v>1</v>
          </cell>
          <cell r="M320">
            <v>9602</v>
          </cell>
          <cell r="N320">
            <v>405</v>
          </cell>
          <cell r="O320">
            <v>893</v>
          </cell>
          <cell r="P320">
            <v>1</v>
          </cell>
          <cell r="Q320">
            <v>1</v>
          </cell>
          <cell r="R320">
            <v>104.21860946146137</v>
          </cell>
          <cell r="S320">
            <v>0</v>
          </cell>
          <cell r="T320">
            <v>10032</v>
          </cell>
          <cell r="U320">
            <v>421</v>
          </cell>
          <cell r="V320">
            <v>893</v>
          </cell>
          <cell r="AR320">
            <v>-446099016</v>
          </cell>
        </row>
        <row r="321">
          <cell r="A321">
            <v>312</v>
          </cell>
          <cell r="B321" t="str">
            <v>446 - FOXBOROUGH REGIONAL Charter School - AVON pupils</v>
          </cell>
          <cell r="C321">
            <v>446099018</v>
          </cell>
          <cell r="D321">
            <v>446</v>
          </cell>
          <cell r="E321">
            <v>99</v>
          </cell>
          <cell r="F321">
            <v>18</v>
          </cell>
          <cell r="G321">
            <v>1</v>
          </cell>
          <cell r="H321">
            <v>1.054</v>
          </cell>
          <cell r="I321">
            <v>1</v>
          </cell>
          <cell r="J321">
            <v>1</v>
          </cell>
          <cell r="K321">
            <v>195.05894742793265</v>
          </cell>
          <cell r="L321">
            <v>1</v>
          </cell>
          <cell r="M321">
            <v>11045</v>
          </cell>
          <cell r="N321">
            <v>10499</v>
          </cell>
          <cell r="O321">
            <v>893</v>
          </cell>
          <cell r="P321">
            <v>1</v>
          </cell>
          <cell r="Q321">
            <v>1</v>
          </cell>
          <cell r="R321">
            <v>195.07122593297095</v>
          </cell>
          <cell r="S321">
            <v>0</v>
          </cell>
          <cell r="T321">
            <v>10236</v>
          </cell>
          <cell r="U321">
            <v>9718</v>
          </cell>
          <cell r="V321">
            <v>893</v>
          </cell>
          <cell r="AR321">
            <v>-446099018</v>
          </cell>
        </row>
        <row r="322">
          <cell r="A322">
            <v>313</v>
          </cell>
          <cell r="B322" t="str">
            <v>446 - FOXBOROUGH REGIONAL Charter School - BOSTON pupils</v>
          </cell>
          <cell r="C322">
            <v>446099035</v>
          </cell>
          <cell r="D322">
            <v>446</v>
          </cell>
          <cell r="E322">
            <v>99</v>
          </cell>
          <cell r="F322">
            <v>35</v>
          </cell>
          <cell r="G322">
            <v>1</v>
          </cell>
          <cell r="H322">
            <v>1.054</v>
          </cell>
          <cell r="I322">
            <v>1</v>
          </cell>
          <cell r="J322">
            <v>1</v>
          </cell>
          <cell r="K322">
            <v>135.10754214263929</v>
          </cell>
          <cell r="L322">
            <v>1</v>
          </cell>
          <cell r="M322">
            <v>15277</v>
          </cell>
          <cell r="N322">
            <v>5363</v>
          </cell>
          <cell r="O322">
            <v>893</v>
          </cell>
          <cell r="P322">
            <v>1</v>
          </cell>
          <cell r="Q322">
            <v>1</v>
          </cell>
          <cell r="R322">
            <v>135.15501759350991</v>
          </cell>
          <cell r="S322">
            <v>0</v>
          </cell>
          <cell r="T322">
            <v>11467</v>
          </cell>
          <cell r="U322">
            <v>3931</v>
          </cell>
          <cell r="V322">
            <v>893</v>
          </cell>
          <cell r="AR322">
            <v>-446099035</v>
          </cell>
        </row>
        <row r="323">
          <cell r="A323">
            <v>314</v>
          </cell>
          <cell r="B323" t="str">
            <v>446 - FOXBOROUGH REGIONAL Charter School - BROCKTON pupils</v>
          </cell>
          <cell r="C323">
            <v>446099044</v>
          </cell>
          <cell r="D323">
            <v>446</v>
          </cell>
          <cell r="E323">
            <v>99</v>
          </cell>
          <cell r="F323">
            <v>44</v>
          </cell>
          <cell r="G323">
            <v>1</v>
          </cell>
          <cell r="H323">
            <v>1.054</v>
          </cell>
          <cell r="I323">
            <v>1</v>
          </cell>
          <cell r="J323">
            <v>1</v>
          </cell>
          <cell r="K323">
            <v>102.3293942230429</v>
          </cell>
          <cell r="L323">
            <v>1</v>
          </cell>
          <cell r="M323">
            <v>11012</v>
          </cell>
          <cell r="N323">
            <v>257</v>
          </cell>
          <cell r="O323">
            <v>893</v>
          </cell>
          <cell r="P323">
            <v>1</v>
          </cell>
          <cell r="Q323">
            <v>1</v>
          </cell>
          <cell r="R323">
            <v>102.2905173036915</v>
          </cell>
          <cell r="S323">
            <v>0</v>
          </cell>
          <cell r="T323">
            <v>11306</v>
          </cell>
          <cell r="U323">
            <v>745</v>
          </cell>
          <cell r="V323">
            <v>893</v>
          </cell>
          <cell r="AR323">
            <v>-446099044</v>
          </cell>
        </row>
        <row r="324">
          <cell r="A324">
            <v>315</v>
          </cell>
          <cell r="B324" t="str">
            <v>446 - FOXBOROUGH REGIONAL Charter School - CANTON pupils</v>
          </cell>
          <cell r="C324">
            <v>446099050</v>
          </cell>
          <cell r="D324">
            <v>446</v>
          </cell>
          <cell r="E324">
            <v>99</v>
          </cell>
          <cell r="F324">
            <v>50</v>
          </cell>
          <cell r="G324">
            <v>1</v>
          </cell>
          <cell r="H324">
            <v>1.054</v>
          </cell>
          <cell r="I324">
            <v>1</v>
          </cell>
          <cell r="J324">
            <v>1</v>
          </cell>
          <cell r="K324">
            <v>147.10903774503709</v>
          </cell>
          <cell r="L324">
            <v>1</v>
          </cell>
          <cell r="M324">
            <v>9655</v>
          </cell>
          <cell r="N324">
            <v>4548</v>
          </cell>
          <cell r="O324">
            <v>893</v>
          </cell>
          <cell r="P324">
            <v>1</v>
          </cell>
          <cell r="Q324">
            <v>1</v>
          </cell>
          <cell r="R324">
            <v>147.11065091538222</v>
          </cell>
          <cell r="S324">
            <v>0</v>
          </cell>
          <cell r="T324">
            <v>9304</v>
          </cell>
          <cell r="U324">
            <v>4384</v>
          </cell>
          <cell r="V324">
            <v>893</v>
          </cell>
          <cell r="AR324">
            <v>-446099050</v>
          </cell>
        </row>
        <row r="325">
          <cell r="A325">
            <v>316</v>
          </cell>
          <cell r="B325" t="str">
            <v>446 - FOXBOROUGH REGIONAL Charter School - EAST BRIDGEWATER pupils</v>
          </cell>
          <cell r="C325">
            <v>446099083</v>
          </cell>
          <cell r="D325">
            <v>446</v>
          </cell>
          <cell r="E325">
            <v>99</v>
          </cell>
          <cell r="F325">
            <v>83</v>
          </cell>
          <cell r="G325">
            <v>1</v>
          </cell>
          <cell r="H325">
            <v>1.054</v>
          </cell>
          <cell r="I325">
            <v>0</v>
          </cell>
          <cell r="J325">
            <v>1</v>
          </cell>
          <cell r="K325">
            <v>117.29921318482978</v>
          </cell>
          <cell r="L325">
            <v>1</v>
          </cell>
          <cell r="M325">
            <v>9803</v>
          </cell>
          <cell r="N325">
            <v>1696</v>
          </cell>
          <cell r="O325">
            <v>893</v>
          </cell>
          <cell r="P325">
            <v>1</v>
          </cell>
          <cell r="Q325">
            <v>1</v>
          </cell>
          <cell r="R325">
            <v>117.30053271248913</v>
          </cell>
          <cell r="S325">
            <v>0</v>
          </cell>
          <cell r="T325">
            <v>10027</v>
          </cell>
          <cell r="U325">
            <v>1698</v>
          </cell>
          <cell r="V325">
            <v>893</v>
          </cell>
          <cell r="AR325">
            <v>-446099083</v>
          </cell>
        </row>
        <row r="326">
          <cell r="A326">
            <v>317</v>
          </cell>
          <cell r="B326" t="str">
            <v>446 - FOXBOROUGH REGIONAL Charter School - EASTON pupils</v>
          </cell>
          <cell r="C326">
            <v>446099088</v>
          </cell>
          <cell r="D326">
            <v>446</v>
          </cell>
          <cell r="E326">
            <v>99</v>
          </cell>
          <cell r="F326">
            <v>88</v>
          </cell>
          <cell r="G326">
            <v>1</v>
          </cell>
          <cell r="H326">
            <v>1.054</v>
          </cell>
          <cell r="I326">
            <v>1</v>
          </cell>
          <cell r="J326">
            <v>1</v>
          </cell>
          <cell r="K326">
            <v>130.06862596667028</v>
          </cell>
          <cell r="L326">
            <v>1</v>
          </cell>
          <cell r="M326">
            <v>9969</v>
          </cell>
          <cell r="N326">
            <v>2998</v>
          </cell>
          <cell r="O326">
            <v>893</v>
          </cell>
          <cell r="P326">
            <v>1</v>
          </cell>
          <cell r="Q326">
            <v>1</v>
          </cell>
          <cell r="R326">
            <v>130.06900598359368</v>
          </cell>
          <cell r="S326">
            <v>0</v>
          </cell>
          <cell r="T326">
            <v>11481</v>
          </cell>
          <cell r="U326">
            <v>3435</v>
          </cell>
          <cell r="V326">
            <v>893</v>
          </cell>
          <cell r="AR326">
            <v>-446099088</v>
          </cell>
        </row>
        <row r="327">
          <cell r="A327">
            <v>318</v>
          </cell>
          <cell r="B327" t="str">
            <v>446 - FOXBOROUGH REGIONAL Charter School - FOXBOROUGH pupils</v>
          </cell>
          <cell r="C327">
            <v>446099099</v>
          </cell>
          <cell r="D327">
            <v>446</v>
          </cell>
          <cell r="E327">
            <v>99</v>
          </cell>
          <cell r="F327">
            <v>99</v>
          </cell>
          <cell r="G327">
            <v>1</v>
          </cell>
          <cell r="H327">
            <v>1.054</v>
          </cell>
          <cell r="I327">
            <v>1</v>
          </cell>
          <cell r="J327">
            <v>1</v>
          </cell>
          <cell r="K327">
            <v>157.66007234355524</v>
          </cell>
          <cell r="L327">
            <v>1</v>
          </cell>
          <cell r="M327">
            <v>9745</v>
          </cell>
          <cell r="N327">
            <v>5619</v>
          </cell>
          <cell r="O327">
            <v>893</v>
          </cell>
          <cell r="P327">
            <v>1</v>
          </cell>
          <cell r="Q327">
            <v>1</v>
          </cell>
          <cell r="R327">
            <v>157.65713110483173</v>
          </cell>
          <cell r="S327">
            <v>0</v>
          </cell>
          <cell r="T327">
            <v>10199</v>
          </cell>
          <cell r="U327">
            <v>5930</v>
          </cell>
          <cell r="V327">
            <v>893</v>
          </cell>
          <cell r="AR327">
            <v>-446099099</v>
          </cell>
        </row>
        <row r="328">
          <cell r="A328">
            <v>319</v>
          </cell>
          <cell r="B328" t="str">
            <v>446 - FOXBOROUGH REGIONAL Charter School - HOLBROOK pupils</v>
          </cell>
          <cell r="C328">
            <v>446099133</v>
          </cell>
          <cell r="D328">
            <v>446</v>
          </cell>
          <cell r="E328">
            <v>99</v>
          </cell>
          <cell r="F328">
            <v>133</v>
          </cell>
          <cell r="G328">
            <v>1</v>
          </cell>
          <cell r="H328">
            <v>1.054</v>
          </cell>
          <cell r="I328">
            <v>1</v>
          </cell>
          <cell r="J328">
            <v>1</v>
          </cell>
          <cell r="K328">
            <v>131.33188031691472</v>
          </cell>
          <cell r="L328">
            <v>1</v>
          </cell>
          <cell r="M328">
            <v>8454</v>
          </cell>
          <cell r="N328">
            <v>2649</v>
          </cell>
          <cell r="O328">
            <v>893</v>
          </cell>
          <cell r="P328">
            <v>1</v>
          </cell>
          <cell r="Q328">
            <v>1</v>
          </cell>
          <cell r="R328">
            <v>131.34051686962678</v>
          </cell>
          <cell r="S328">
            <v>0</v>
          </cell>
          <cell r="T328">
            <v>13878</v>
          </cell>
          <cell r="U328">
            <v>4326</v>
          </cell>
          <cell r="V328">
            <v>893</v>
          </cell>
          <cell r="AR328">
            <v>-446099133</v>
          </cell>
        </row>
        <row r="329">
          <cell r="A329">
            <v>320</v>
          </cell>
          <cell r="B329" t="str">
            <v>446 - FOXBOROUGH REGIONAL Charter School - MANSFIELD pupils</v>
          </cell>
          <cell r="C329">
            <v>446099167</v>
          </cell>
          <cell r="D329">
            <v>446</v>
          </cell>
          <cell r="E329">
            <v>99</v>
          </cell>
          <cell r="F329">
            <v>167</v>
          </cell>
          <cell r="G329">
            <v>1</v>
          </cell>
          <cell r="H329">
            <v>1.054</v>
          </cell>
          <cell r="I329">
            <v>1</v>
          </cell>
          <cell r="J329">
            <v>1</v>
          </cell>
          <cell r="K329">
            <v>136.96086810222081</v>
          </cell>
          <cell r="L329">
            <v>1</v>
          </cell>
          <cell r="M329">
            <v>9950</v>
          </cell>
          <cell r="N329">
            <v>3678</v>
          </cell>
          <cell r="O329">
            <v>893</v>
          </cell>
          <cell r="P329">
            <v>1</v>
          </cell>
          <cell r="Q329">
            <v>1</v>
          </cell>
          <cell r="R329">
            <v>136.96516604398897</v>
          </cell>
          <cell r="S329">
            <v>0</v>
          </cell>
          <cell r="T329">
            <v>10361</v>
          </cell>
          <cell r="U329">
            <v>3751</v>
          </cell>
          <cell r="V329">
            <v>893</v>
          </cell>
          <cell r="AR329">
            <v>-446099167</v>
          </cell>
        </row>
        <row r="330">
          <cell r="A330">
            <v>321</v>
          </cell>
          <cell r="B330" t="str">
            <v>446 - FOXBOROUGH REGIONAL Charter School - MARLBOROUGH pupils</v>
          </cell>
          <cell r="C330">
            <v>446099170</v>
          </cell>
          <cell r="D330">
            <v>446</v>
          </cell>
          <cell r="E330">
            <v>99</v>
          </cell>
          <cell r="F330">
            <v>170</v>
          </cell>
          <cell r="G330">
            <v>1</v>
          </cell>
          <cell r="H330">
            <v>1.054</v>
          </cell>
          <cell r="I330">
            <v>0</v>
          </cell>
          <cell r="J330">
            <v>1</v>
          </cell>
          <cell r="K330">
            <v>139.04289060003728</v>
          </cell>
          <cell r="L330">
            <v>1</v>
          </cell>
          <cell r="M330">
            <v>11171</v>
          </cell>
          <cell r="N330">
            <v>4361</v>
          </cell>
          <cell r="O330">
            <v>893</v>
          </cell>
          <cell r="P330">
            <v>1</v>
          </cell>
          <cell r="Q330">
            <v>1</v>
          </cell>
          <cell r="R330">
            <v>139.06360752361022</v>
          </cell>
          <cell r="S330">
            <v>0</v>
          </cell>
          <cell r="T330">
            <v>8093</v>
          </cell>
          <cell r="U330">
            <v>3162</v>
          </cell>
          <cell r="V330">
            <v>893</v>
          </cell>
          <cell r="AR330">
            <v>-446099170</v>
          </cell>
        </row>
        <row r="331">
          <cell r="A331">
            <v>322</v>
          </cell>
          <cell r="B331" t="str">
            <v>446 - FOXBOROUGH REGIONAL Charter School - MEDWAY pupils</v>
          </cell>
          <cell r="C331">
            <v>446099177</v>
          </cell>
          <cell r="D331">
            <v>446</v>
          </cell>
          <cell r="E331">
            <v>99</v>
          </cell>
          <cell r="F331">
            <v>177</v>
          </cell>
          <cell r="G331">
            <v>1</v>
          </cell>
          <cell r="H331">
            <v>1.054</v>
          </cell>
          <cell r="I331">
            <v>1</v>
          </cell>
          <cell r="J331">
            <v>1</v>
          </cell>
          <cell r="K331">
            <v>136.77651747355785</v>
          </cell>
          <cell r="L331">
            <v>1</v>
          </cell>
          <cell r="M331">
            <v>9166</v>
          </cell>
          <cell r="N331">
            <v>3371</v>
          </cell>
          <cell r="O331">
            <v>893</v>
          </cell>
          <cell r="P331">
            <v>1</v>
          </cell>
          <cell r="Q331">
            <v>1</v>
          </cell>
          <cell r="R331">
            <v>136.77725133401748</v>
          </cell>
          <cell r="S331">
            <v>0</v>
          </cell>
          <cell r="T331">
            <v>11291</v>
          </cell>
          <cell r="U331">
            <v>4104</v>
          </cell>
          <cell r="V331">
            <v>893</v>
          </cell>
          <cell r="AR331">
            <v>-446099177</v>
          </cell>
        </row>
        <row r="332">
          <cell r="A332">
            <v>323</v>
          </cell>
          <cell r="B332" t="str">
            <v>446 - FOXBOROUGH REGIONAL Charter School - NORFOLK pupils</v>
          </cell>
          <cell r="C332">
            <v>446099208</v>
          </cell>
          <cell r="D332">
            <v>446</v>
          </cell>
          <cell r="E332">
            <v>99</v>
          </cell>
          <cell r="F332">
            <v>208</v>
          </cell>
          <cell r="G332">
            <v>1</v>
          </cell>
          <cell r="H332">
            <v>1.054</v>
          </cell>
          <cell r="I332">
            <v>1</v>
          </cell>
          <cell r="J332">
            <v>1</v>
          </cell>
          <cell r="K332">
            <v>161.78792620286217</v>
          </cell>
          <cell r="L332">
            <v>1</v>
          </cell>
          <cell r="M332">
            <v>8454</v>
          </cell>
          <cell r="N332">
            <v>5224</v>
          </cell>
          <cell r="O332">
            <v>893</v>
          </cell>
          <cell r="P332">
            <v>1</v>
          </cell>
          <cell r="Q332">
            <v>1</v>
          </cell>
          <cell r="R332">
            <v>161.78797386916645</v>
          </cell>
          <cell r="S332">
            <v>0</v>
          </cell>
          <cell r="T332">
            <v>8046</v>
          </cell>
          <cell r="U332">
            <v>4970</v>
          </cell>
          <cell r="V332">
            <v>893</v>
          </cell>
          <cell r="AR332">
            <v>-446099208</v>
          </cell>
        </row>
        <row r="333">
          <cell r="A333">
            <v>324</v>
          </cell>
          <cell r="B333" t="str">
            <v>446 - FOXBOROUGH REGIONAL Charter School - NORTH ATTLEBOROUGH pupils</v>
          </cell>
          <cell r="C333">
            <v>446099212</v>
          </cell>
          <cell r="D333">
            <v>446</v>
          </cell>
          <cell r="E333">
            <v>99</v>
          </cell>
          <cell r="F333">
            <v>212</v>
          </cell>
          <cell r="G333">
            <v>1</v>
          </cell>
          <cell r="H333">
            <v>1.054</v>
          </cell>
          <cell r="I333">
            <v>1</v>
          </cell>
          <cell r="J333">
            <v>1</v>
          </cell>
          <cell r="K333">
            <v>116.54339379564664</v>
          </cell>
          <cell r="L333">
            <v>1</v>
          </cell>
          <cell r="M333">
            <v>9616</v>
          </cell>
          <cell r="N333">
            <v>1591</v>
          </cell>
          <cell r="O333">
            <v>893</v>
          </cell>
          <cell r="P333">
            <v>1</v>
          </cell>
          <cell r="Q333">
            <v>1</v>
          </cell>
          <cell r="R333">
            <v>116.54481313367633</v>
          </cell>
          <cell r="S333">
            <v>0</v>
          </cell>
          <cell r="T333">
            <v>10195</v>
          </cell>
          <cell r="U333">
            <v>1695</v>
          </cell>
          <cell r="V333">
            <v>893</v>
          </cell>
          <cell r="AR333">
            <v>-446099212</v>
          </cell>
        </row>
        <row r="334">
          <cell r="A334">
            <v>325</v>
          </cell>
          <cell r="B334" t="str">
            <v>446 - FOXBOROUGH REGIONAL Charter School - NORTON pupils</v>
          </cell>
          <cell r="C334">
            <v>446099218</v>
          </cell>
          <cell r="D334">
            <v>446</v>
          </cell>
          <cell r="E334">
            <v>99</v>
          </cell>
          <cell r="F334">
            <v>218</v>
          </cell>
          <cell r="G334">
            <v>1</v>
          </cell>
          <cell r="H334">
            <v>1.054</v>
          </cell>
          <cell r="I334">
            <v>1</v>
          </cell>
          <cell r="J334">
            <v>1</v>
          </cell>
          <cell r="K334">
            <v>133.02706516698998</v>
          </cell>
          <cell r="L334">
            <v>1</v>
          </cell>
          <cell r="M334">
            <v>9347</v>
          </cell>
          <cell r="N334">
            <v>3087</v>
          </cell>
          <cell r="O334">
            <v>893</v>
          </cell>
          <cell r="P334">
            <v>1</v>
          </cell>
          <cell r="Q334">
            <v>1</v>
          </cell>
          <cell r="R334">
            <v>133.04164658672548</v>
          </cell>
          <cell r="S334">
            <v>0</v>
          </cell>
          <cell r="T334">
            <v>9793</v>
          </cell>
          <cell r="U334">
            <v>3112</v>
          </cell>
          <cell r="V334">
            <v>893</v>
          </cell>
          <cell r="AR334">
            <v>-446099218</v>
          </cell>
        </row>
        <row r="335">
          <cell r="A335">
            <v>326</v>
          </cell>
          <cell r="B335" t="str">
            <v>446 - FOXBOROUGH REGIONAL Charter School - NORWOOD pupils</v>
          </cell>
          <cell r="C335">
            <v>446099220</v>
          </cell>
          <cell r="D335">
            <v>446</v>
          </cell>
          <cell r="E335">
            <v>99</v>
          </cell>
          <cell r="F335">
            <v>220</v>
          </cell>
          <cell r="G335">
            <v>1</v>
          </cell>
          <cell r="H335">
            <v>1.054</v>
          </cell>
          <cell r="I335">
            <v>1</v>
          </cell>
          <cell r="J335">
            <v>1</v>
          </cell>
          <cell r="K335">
            <v>140.66395295506942</v>
          </cell>
          <cell r="L335">
            <v>1</v>
          </cell>
          <cell r="M335">
            <v>11730</v>
          </cell>
          <cell r="N335">
            <v>4770</v>
          </cell>
          <cell r="O335">
            <v>893</v>
          </cell>
          <cell r="P335">
            <v>1</v>
          </cell>
          <cell r="Q335">
            <v>1</v>
          </cell>
          <cell r="R335">
            <v>140.70703507314281</v>
          </cell>
          <cell r="S335">
            <v>0</v>
          </cell>
          <cell r="T335">
            <v>10827</v>
          </cell>
          <cell r="U335">
            <v>3159</v>
          </cell>
          <cell r="V335">
            <v>893</v>
          </cell>
          <cell r="AR335">
            <v>-446099220</v>
          </cell>
        </row>
        <row r="336">
          <cell r="A336">
            <v>327</v>
          </cell>
          <cell r="B336" t="str">
            <v>446 - FOXBOROUGH REGIONAL Charter School - PLAINVILLE pupils</v>
          </cell>
          <cell r="C336">
            <v>446099238</v>
          </cell>
          <cell r="D336">
            <v>446</v>
          </cell>
          <cell r="E336">
            <v>99</v>
          </cell>
          <cell r="F336">
            <v>238</v>
          </cell>
          <cell r="G336">
            <v>1</v>
          </cell>
          <cell r="H336">
            <v>1.054</v>
          </cell>
          <cell r="I336">
            <v>1</v>
          </cell>
          <cell r="J336">
            <v>1</v>
          </cell>
          <cell r="K336">
            <v>162.11820329810504</v>
          </cell>
          <cell r="L336">
            <v>1</v>
          </cell>
          <cell r="M336">
            <v>10737</v>
          </cell>
          <cell r="N336">
            <v>6670</v>
          </cell>
          <cell r="O336">
            <v>893</v>
          </cell>
          <cell r="P336">
            <v>1</v>
          </cell>
          <cell r="Q336">
            <v>1</v>
          </cell>
          <cell r="R336">
            <v>162.12939082164576</v>
          </cell>
          <cell r="S336">
            <v>0</v>
          </cell>
          <cell r="T336">
            <v>10921</v>
          </cell>
          <cell r="U336">
            <v>6750</v>
          </cell>
          <cell r="V336">
            <v>893</v>
          </cell>
          <cell r="AR336">
            <v>-446099238</v>
          </cell>
        </row>
        <row r="337">
          <cell r="A337">
            <v>328</v>
          </cell>
          <cell r="B337" t="str">
            <v>446 - FOXBOROUGH REGIONAL Charter School - RANDOLPH pupils</v>
          </cell>
          <cell r="C337">
            <v>446099244</v>
          </cell>
          <cell r="D337">
            <v>446</v>
          </cell>
          <cell r="E337">
            <v>99</v>
          </cell>
          <cell r="F337">
            <v>244</v>
          </cell>
          <cell r="G337">
            <v>1</v>
          </cell>
          <cell r="H337">
            <v>1.054</v>
          </cell>
          <cell r="I337">
            <v>1</v>
          </cell>
          <cell r="J337">
            <v>1</v>
          </cell>
          <cell r="K337">
            <v>140.48636900060259</v>
          </cell>
          <cell r="L337">
            <v>1</v>
          </cell>
          <cell r="M337">
            <v>11710</v>
          </cell>
          <cell r="N337">
            <v>4741</v>
          </cell>
          <cell r="O337">
            <v>893</v>
          </cell>
          <cell r="P337">
            <v>1</v>
          </cell>
          <cell r="Q337">
            <v>1</v>
          </cell>
          <cell r="R337">
            <v>140.51894054759615</v>
          </cell>
          <cell r="S337">
            <v>0</v>
          </cell>
          <cell r="T337">
            <v>11394</v>
          </cell>
          <cell r="U337">
            <v>4589</v>
          </cell>
          <cell r="V337">
            <v>893</v>
          </cell>
          <cell r="AR337">
            <v>-446099244</v>
          </cell>
        </row>
        <row r="338">
          <cell r="A338">
            <v>329</v>
          </cell>
          <cell r="B338" t="str">
            <v>446 - FOXBOROUGH REGIONAL Charter School - SHARON pupils</v>
          </cell>
          <cell r="C338">
            <v>446099266</v>
          </cell>
          <cell r="D338">
            <v>446</v>
          </cell>
          <cell r="E338">
            <v>99</v>
          </cell>
          <cell r="F338">
            <v>266</v>
          </cell>
          <cell r="G338">
            <v>1</v>
          </cell>
          <cell r="H338">
            <v>1.054</v>
          </cell>
          <cell r="I338">
            <v>1</v>
          </cell>
          <cell r="J338">
            <v>1</v>
          </cell>
          <cell r="K338">
            <v>152.89653298650848</v>
          </cell>
          <cell r="L338">
            <v>1</v>
          </cell>
          <cell r="M338">
            <v>9194</v>
          </cell>
          <cell r="N338">
            <v>4863</v>
          </cell>
          <cell r="O338">
            <v>893</v>
          </cell>
          <cell r="P338">
            <v>1</v>
          </cell>
          <cell r="Q338">
            <v>1</v>
          </cell>
          <cell r="R338">
            <v>152.8971505065654</v>
          </cell>
          <cell r="S338">
            <v>0</v>
          </cell>
          <cell r="T338">
            <v>7965</v>
          </cell>
          <cell r="U338">
            <v>4183</v>
          </cell>
          <cell r="V338">
            <v>893</v>
          </cell>
          <cell r="AR338">
            <v>-446099266</v>
          </cell>
        </row>
        <row r="339">
          <cell r="A339">
            <v>330</v>
          </cell>
          <cell r="B339" t="str">
            <v>446 - FOXBOROUGH REGIONAL Charter School - STOUGHTON pupils</v>
          </cell>
          <cell r="C339">
            <v>446099285</v>
          </cell>
          <cell r="D339">
            <v>446</v>
          </cell>
          <cell r="E339">
            <v>99</v>
          </cell>
          <cell r="F339">
            <v>285</v>
          </cell>
          <cell r="G339">
            <v>1</v>
          </cell>
          <cell r="H339">
            <v>1.054</v>
          </cell>
          <cell r="I339">
            <v>1</v>
          </cell>
          <cell r="J339">
            <v>1</v>
          </cell>
          <cell r="K339">
            <v>130.6265763696903</v>
          </cell>
          <cell r="L339">
            <v>1</v>
          </cell>
          <cell r="M339">
            <v>9953</v>
          </cell>
          <cell r="N339">
            <v>3048</v>
          </cell>
          <cell r="O339">
            <v>893</v>
          </cell>
          <cell r="P339">
            <v>1</v>
          </cell>
          <cell r="Q339">
            <v>1</v>
          </cell>
          <cell r="R339">
            <v>130.62730408470395</v>
          </cell>
          <cell r="S339">
            <v>0</v>
          </cell>
          <cell r="T339">
            <v>10598</v>
          </cell>
          <cell r="U339">
            <v>3246</v>
          </cell>
          <cell r="V339">
            <v>893</v>
          </cell>
          <cell r="AR339">
            <v>-446099285</v>
          </cell>
        </row>
        <row r="340">
          <cell r="A340">
            <v>331</v>
          </cell>
          <cell r="B340" t="str">
            <v>446 - FOXBOROUGH REGIONAL Charter School - TAUNTON pupils</v>
          </cell>
          <cell r="C340">
            <v>446099293</v>
          </cell>
          <cell r="D340">
            <v>446</v>
          </cell>
          <cell r="E340">
            <v>99</v>
          </cell>
          <cell r="F340">
            <v>293</v>
          </cell>
          <cell r="G340">
            <v>1</v>
          </cell>
          <cell r="H340">
            <v>1.054</v>
          </cell>
          <cell r="I340">
            <v>1</v>
          </cell>
          <cell r="J340">
            <v>1</v>
          </cell>
          <cell r="K340">
            <v>108.58704664961718</v>
          </cell>
          <cell r="L340">
            <v>1</v>
          </cell>
          <cell r="M340">
            <v>10317</v>
          </cell>
          <cell r="N340">
            <v>886</v>
          </cell>
          <cell r="O340">
            <v>893</v>
          </cell>
          <cell r="P340">
            <v>1</v>
          </cell>
          <cell r="Q340">
            <v>1</v>
          </cell>
          <cell r="R340">
            <v>108.58755111986986</v>
          </cell>
          <cell r="S340">
            <v>0</v>
          </cell>
          <cell r="T340">
            <v>10398</v>
          </cell>
          <cell r="U340">
            <v>885</v>
          </cell>
          <cell r="V340">
            <v>893</v>
          </cell>
          <cell r="AR340">
            <v>-446099293</v>
          </cell>
        </row>
        <row r="341">
          <cell r="A341">
            <v>332</v>
          </cell>
          <cell r="B341" t="str">
            <v>446 - FOXBOROUGH REGIONAL Charter School - WALPOLE pupils</v>
          </cell>
          <cell r="C341">
            <v>446099307</v>
          </cell>
          <cell r="D341">
            <v>446</v>
          </cell>
          <cell r="E341">
            <v>99</v>
          </cell>
          <cell r="F341">
            <v>307</v>
          </cell>
          <cell r="G341">
            <v>1</v>
          </cell>
          <cell r="H341">
            <v>1.054</v>
          </cell>
          <cell r="I341">
            <v>1</v>
          </cell>
          <cell r="J341">
            <v>1</v>
          </cell>
          <cell r="K341">
            <v>138.30524924289912</v>
          </cell>
          <cell r="L341">
            <v>1</v>
          </cell>
          <cell r="M341">
            <v>10311</v>
          </cell>
          <cell r="N341">
            <v>3950</v>
          </cell>
          <cell r="O341">
            <v>893</v>
          </cell>
          <cell r="P341">
            <v>1</v>
          </cell>
          <cell r="Q341">
            <v>1</v>
          </cell>
          <cell r="R341">
            <v>138.30656115998411</v>
          </cell>
          <cell r="S341">
            <v>0</v>
          </cell>
          <cell r="T341">
            <v>11068</v>
          </cell>
          <cell r="U341">
            <v>4246</v>
          </cell>
          <cell r="V341">
            <v>893</v>
          </cell>
          <cell r="AR341">
            <v>-446099307</v>
          </cell>
        </row>
        <row r="342">
          <cell r="A342">
            <v>333</v>
          </cell>
          <cell r="B342" t="str">
            <v>446 - FOXBOROUGH REGIONAL Charter School - WEST BRIDGEWATER pupils</v>
          </cell>
          <cell r="C342">
            <v>446099323</v>
          </cell>
          <cell r="D342">
            <v>446</v>
          </cell>
          <cell r="E342">
            <v>99</v>
          </cell>
          <cell r="F342">
            <v>323</v>
          </cell>
          <cell r="G342">
            <v>1</v>
          </cell>
          <cell r="H342">
            <v>1.054</v>
          </cell>
          <cell r="I342">
            <v>1</v>
          </cell>
          <cell r="J342">
            <v>1</v>
          </cell>
          <cell r="K342">
            <v>135.68674877049096</v>
          </cell>
          <cell r="L342">
            <v>1</v>
          </cell>
          <cell r="M342">
            <v>12301</v>
          </cell>
          <cell r="N342">
            <v>4390</v>
          </cell>
          <cell r="O342">
            <v>893</v>
          </cell>
          <cell r="P342">
            <v>1</v>
          </cell>
          <cell r="Q342">
            <v>1</v>
          </cell>
          <cell r="R342">
            <v>135.68885296251358</v>
          </cell>
          <cell r="S342">
            <v>0</v>
          </cell>
          <cell r="T342">
            <v>12074</v>
          </cell>
          <cell r="U342">
            <v>4313</v>
          </cell>
          <cell r="V342">
            <v>893</v>
          </cell>
          <cell r="AR342">
            <v>-446099323</v>
          </cell>
        </row>
        <row r="343">
          <cell r="A343">
            <v>334</v>
          </cell>
          <cell r="B343" t="str">
            <v>446 - FOXBOROUGH REGIONAL Charter School - WEYMOUTH pupils</v>
          </cell>
          <cell r="C343">
            <v>446099336</v>
          </cell>
          <cell r="D343">
            <v>446</v>
          </cell>
          <cell r="E343">
            <v>99</v>
          </cell>
          <cell r="F343">
            <v>336</v>
          </cell>
          <cell r="G343">
            <v>1</v>
          </cell>
          <cell r="H343">
            <v>1.054</v>
          </cell>
          <cell r="I343">
            <v>0</v>
          </cell>
          <cell r="J343">
            <v>1</v>
          </cell>
          <cell r="K343">
            <v>118.81860089169345</v>
          </cell>
          <cell r="L343">
            <v>1</v>
          </cell>
          <cell r="M343">
            <v>11045</v>
          </cell>
          <cell r="N343">
            <v>2079</v>
          </cell>
          <cell r="O343">
            <v>893</v>
          </cell>
          <cell r="P343">
            <v>1</v>
          </cell>
          <cell r="Q343">
            <v>1</v>
          </cell>
          <cell r="R343">
            <v>118.87849226918041</v>
          </cell>
          <cell r="S343">
            <v>0</v>
          </cell>
          <cell r="T343">
            <v>12283</v>
          </cell>
          <cell r="U343">
            <v>1638</v>
          </cell>
          <cell r="V343">
            <v>893</v>
          </cell>
          <cell r="AR343">
            <v>-446099336</v>
          </cell>
        </row>
        <row r="344">
          <cell r="A344">
            <v>335</v>
          </cell>
          <cell r="B344" t="str">
            <v>446 - FOXBOROUGH REGIONAL Charter School - WRENTHAM pupils</v>
          </cell>
          <cell r="C344">
            <v>446099350</v>
          </cell>
          <cell r="D344">
            <v>446</v>
          </cell>
          <cell r="E344">
            <v>99</v>
          </cell>
          <cell r="F344">
            <v>350</v>
          </cell>
          <cell r="G344">
            <v>1</v>
          </cell>
          <cell r="H344">
            <v>1.054</v>
          </cell>
          <cell r="I344">
            <v>1</v>
          </cell>
          <cell r="J344">
            <v>1</v>
          </cell>
          <cell r="K344">
            <v>158.61679258418928</v>
          </cell>
          <cell r="L344">
            <v>1</v>
          </cell>
          <cell r="M344">
            <v>12097</v>
          </cell>
          <cell r="N344">
            <v>7091</v>
          </cell>
          <cell r="O344">
            <v>893</v>
          </cell>
          <cell r="P344">
            <v>1</v>
          </cell>
          <cell r="Q344">
            <v>1</v>
          </cell>
          <cell r="R344">
            <v>158.62332591773981</v>
          </cell>
          <cell r="S344">
            <v>0</v>
          </cell>
          <cell r="T344">
            <v>10886</v>
          </cell>
          <cell r="U344">
            <v>6272</v>
          </cell>
          <cell r="V344">
            <v>893</v>
          </cell>
          <cell r="AR344">
            <v>-446099350</v>
          </cell>
        </row>
        <row r="345">
          <cell r="A345">
            <v>336</v>
          </cell>
          <cell r="B345" t="str">
            <v>446 - FOXBOROUGH REGIONAL Charter School - DEVENS pupils</v>
          </cell>
          <cell r="C345">
            <v>446099352</v>
          </cell>
          <cell r="D345">
            <v>446</v>
          </cell>
          <cell r="E345">
            <v>99</v>
          </cell>
          <cell r="F345">
            <v>352</v>
          </cell>
          <cell r="G345">
            <v>1</v>
          </cell>
          <cell r="H345">
            <v>1.054</v>
          </cell>
          <cell r="I345">
            <v>0</v>
          </cell>
          <cell r="J345">
            <v>1</v>
          </cell>
          <cell r="K345">
            <v>149.21257075606772</v>
          </cell>
          <cell r="L345" t="str">
            <v>Non-op</v>
          </cell>
          <cell r="M345">
            <v>9464</v>
          </cell>
          <cell r="N345">
            <v>4657</v>
          </cell>
          <cell r="O345">
            <v>893</v>
          </cell>
          <cell r="P345">
            <v>1</v>
          </cell>
          <cell r="Q345">
            <v>1</v>
          </cell>
          <cell r="R345">
            <v>149.2121173530409</v>
          </cell>
          <cell r="S345">
            <v>0</v>
          </cell>
          <cell r="T345">
            <v>7901</v>
          </cell>
          <cell r="U345">
            <v>3896</v>
          </cell>
          <cell r="V345">
            <v>893</v>
          </cell>
          <cell r="AR345">
            <v>-446099352</v>
          </cell>
        </row>
        <row r="346">
          <cell r="A346">
            <v>337</v>
          </cell>
          <cell r="B346" t="str">
            <v>446 - FOXBOROUGH REGIONAL Charter School - BRIDGEWATER RAYNHAM pupils</v>
          </cell>
          <cell r="C346">
            <v>446099625</v>
          </cell>
          <cell r="D346">
            <v>446</v>
          </cell>
          <cell r="E346">
            <v>99</v>
          </cell>
          <cell r="F346">
            <v>625</v>
          </cell>
          <cell r="G346">
            <v>1</v>
          </cell>
          <cell r="H346">
            <v>1.054</v>
          </cell>
          <cell r="I346">
            <v>1</v>
          </cell>
          <cell r="J346">
            <v>1</v>
          </cell>
          <cell r="K346">
            <v>118.87804356814964</v>
          </cell>
          <cell r="L346">
            <v>1</v>
          </cell>
          <cell r="M346">
            <v>11387</v>
          </cell>
          <cell r="N346">
            <v>2150</v>
          </cell>
          <cell r="O346">
            <v>893</v>
          </cell>
          <cell r="P346">
            <v>1</v>
          </cell>
          <cell r="Q346">
            <v>1</v>
          </cell>
          <cell r="R346">
            <v>118.87770031275855</v>
          </cell>
          <cell r="S346">
            <v>0</v>
          </cell>
          <cell r="T346">
            <v>10429</v>
          </cell>
          <cell r="U346">
            <v>1985</v>
          </cell>
          <cell r="V346">
            <v>893</v>
          </cell>
          <cell r="AR346">
            <v>-446099625</v>
          </cell>
        </row>
        <row r="347">
          <cell r="A347">
            <v>338</v>
          </cell>
          <cell r="B347" t="str">
            <v>446 - FOXBOROUGH REGIONAL Charter School - DIGHTON REHOBOTH pupils</v>
          </cell>
          <cell r="C347">
            <v>446099650</v>
          </cell>
          <cell r="D347">
            <v>446</v>
          </cell>
          <cell r="E347">
            <v>99</v>
          </cell>
          <cell r="F347">
            <v>650</v>
          </cell>
          <cell r="G347">
            <v>1</v>
          </cell>
          <cell r="H347">
            <v>1.054</v>
          </cell>
          <cell r="I347">
            <v>0</v>
          </cell>
          <cell r="J347">
            <v>1</v>
          </cell>
          <cell r="K347">
            <v>128.23763634325991</v>
          </cell>
          <cell r="L347">
            <v>1</v>
          </cell>
          <cell r="M347">
            <v>10004</v>
          </cell>
          <cell r="N347">
            <v>2825</v>
          </cell>
          <cell r="O347">
            <v>893</v>
          </cell>
          <cell r="P347">
            <v>1</v>
          </cell>
          <cell r="Q347">
            <v>1</v>
          </cell>
          <cell r="R347">
            <v>128.23761291126229</v>
          </cell>
          <cell r="S347">
            <v>0</v>
          </cell>
          <cell r="T347">
            <v>12283</v>
          </cell>
          <cell r="U347">
            <v>3477</v>
          </cell>
          <cell r="V347">
            <v>893</v>
          </cell>
          <cell r="AR347">
            <v>-446099650</v>
          </cell>
        </row>
        <row r="348">
          <cell r="A348">
            <v>339</v>
          </cell>
          <cell r="B348" t="str">
            <v>446 - FOXBOROUGH REGIONAL Charter School - KING PHILIP pupils</v>
          </cell>
          <cell r="C348">
            <v>446099690</v>
          </cell>
          <cell r="D348">
            <v>446</v>
          </cell>
          <cell r="E348">
            <v>99</v>
          </cell>
          <cell r="F348">
            <v>690</v>
          </cell>
          <cell r="G348">
            <v>1</v>
          </cell>
          <cell r="H348">
            <v>1.054</v>
          </cell>
          <cell r="I348">
            <v>1</v>
          </cell>
          <cell r="J348">
            <v>1</v>
          </cell>
          <cell r="K348">
            <v>129.06988436325449</v>
          </cell>
          <cell r="L348">
            <v>1</v>
          </cell>
          <cell r="M348">
            <v>11439</v>
          </cell>
          <cell r="N348">
            <v>3325</v>
          </cell>
          <cell r="O348">
            <v>893</v>
          </cell>
          <cell r="P348">
            <v>1</v>
          </cell>
          <cell r="Q348">
            <v>1</v>
          </cell>
          <cell r="R348">
            <v>129.0716594755155</v>
          </cell>
          <cell r="S348">
            <v>0</v>
          </cell>
          <cell r="T348">
            <v>10019</v>
          </cell>
          <cell r="U348">
            <v>2888</v>
          </cell>
          <cell r="V348">
            <v>893</v>
          </cell>
          <cell r="AR348">
            <v>-446099690</v>
          </cell>
        </row>
        <row r="349">
          <cell r="A349">
            <v>340</v>
          </cell>
          <cell r="B349" t="str">
            <v>447 - BENJAMIN FRANKLIN CLASSICAL Charter School - ATTLEBORO pupils</v>
          </cell>
          <cell r="C349">
            <v>447101016</v>
          </cell>
          <cell r="D349">
            <v>447</v>
          </cell>
          <cell r="E349">
            <v>101</v>
          </cell>
          <cell r="F349">
            <v>16</v>
          </cell>
          <cell r="G349">
            <v>1</v>
          </cell>
          <cell r="H349">
            <v>1.0529999999999999</v>
          </cell>
          <cell r="I349">
            <v>0</v>
          </cell>
          <cell r="J349">
            <v>1</v>
          </cell>
          <cell r="K349">
            <v>104.21633823869685</v>
          </cell>
          <cell r="L349">
            <v>1</v>
          </cell>
          <cell r="M349">
            <v>11118</v>
          </cell>
          <cell r="N349">
            <v>469</v>
          </cell>
          <cell r="O349">
            <v>893</v>
          </cell>
          <cell r="P349">
            <v>1</v>
          </cell>
          <cell r="Q349">
            <v>1</v>
          </cell>
          <cell r="R349">
            <v>104.21860946146137</v>
          </cell>
          <cell r="S349">
            <v>0</v>
          </cell>
          <cell r="T349">
            <v>7702</v>
          </cell>
          <cell r="U349">
            <v>324</v>
          </cell>
          <cell r="V349">
            <v>893</v>
          </cell>
          <cell r="AR349">
            <v>-447101016</v>
          </cell>
        </row>
        <row r="350">
          <cell r="A350">
            <v>341</v>
          </cell>
          <cell r="B350" t="str">
            <v>447 - BENJAMIN FRANKLIN CLASSICAL Charter School - BELLINGHAM pupils</v>
          </cell>
          <cell r="C350">
            <v>447101025</v>
          </cell>
          <cell r="D350">
            <v>447</v>
          </cell>
          <cell r="E350">
            <v>101</v>
          </cell>
          <cell r="F350">
            <v>25</v>
          </cell>
          <cell r="G350">
            <v>1</v>
          </cell>
          <cell r="H350">
            <v>1.0529999999999999</v>
          </cell>
          <cell r="I350">
            <v>1</v>
          </cell>
          <cell r="J350">
            <v>1</v>
          </cell>
          <cell r="K350">
            <v>134.61445309152288</v>
          </cell>
          <cell r="L350">
            <v>1</v>
          </cell>
          <cell r="M350">
            <v>9673</v>
          </cell>
          <cell r="N350">
            <v>3348</v>
          </cell>
          <cell r="O350">
            <v>893</v>
          </cell>
          <cell r="P350">
            <v>1</v>
          </cell>
          <cell r="Q350">
            <v>1</v>
          </cell>
          <cell r="R350">
            <v>134.62777226897308</v>
          </cell>
          <cell r="S350">
            <v>0</v>
          </cell>
          <cell r="T350">
            <v>10268</v>
          </cell>
          <cell r="U350">
            <v>3497</v>
          </cell>
          <cell r="V350">
            <v>893</v>
          </cell>
          <cell r="AR350">
            <v>-447101025</v>
          </cell>
        </row>
        <row r="351">
          <cell r="A351">
            <v>342</v>
          </cell>
          <cell r="B351" t="str">
            <v>447 - BENJAMIN FRANKLIN CLASSICAL Charter School - FRANKLIN pupils</v>
          </cell>
          <cell r="C351">
            <v>447101101</v>
          </cell>
          <cell r="D351">
            <v>447</v>
          </cell>
          <cell r="E351">
            <v>101</v>
          </cell>
          <cell r="F351">
            <v>101</v>
          </cell>
          <cell r="G351">
            <v>1</v>
          </cell>
          <cell r="H351">
            <v>1.0529999999999999</v>
          </cell>
          <cell r="I351">
            <v>1</v>
          </cell>
          <cell r="J351">
            <v>1</v>
          </cell>
          <cell r="K351">
            <v>122.83899161773807</v>
          </cell>
          <cell r="L351">
            <v>1</v>
          </cell>
          <cell r="M351">
            <v>8926</v>
          </cell>
          <cell r="N351">
            <v>2039</v>
          </cell>
          <cell r="O351">
            <v>893</v>
          </cell>
          <cell r="P351">
            <v>1</v>
          </cell>
          <cell r="Q351">
            <v>1</v>
          </cell>
          <cell r="R351">
            <v>122.88759501753377</v>
          </cell>
          <cell r="S351">
            <v>0</v>
          </cell>
          <cell r="T351">
            <v>9311</v>
          </cell>
          <cell r="U351">
            <v>2104</v>
          </cell>
          <cell r="V351">
            <v>893</v>
          </cell>
          <cell r="AR351">
            <v>-447101101</v>
          </cell>
        </row>
        <row r="352">
          <cell r="A352">
            <v>343</v>
          </cell>
          <cell r="B352" t="str">
            <v>447 - BENJAMIN FRANKLIN CLASSICAL Charter School - HOPEDALE pupils</v>
          </cell>
          <cell r="C352">
            <v>447101138</v>
          </cell>
          <cell r="D352">
            <v>447</v>
          </cell>
          <cell r="E352">
            <v>101</v>
          </cell>
          <cell r="F352">
            <v>138</v>
          </cell>
          <cell r="G352">
            <v>1</v>
          </cell>
          <cell r="H352">
            <v>1.0529999999999999</v>
          </cell>
          <cell r="I352">
            <v>1</v>
          </cell>
          <cell r="J352">
            <v>1</v>
          </cell>
          <cell r="K352">
            <v>143.62685130006716</v>
          </cell>
          <cell r="L352">
            <v>1</v>
          </cell>
          <cell r="M352">
            <v>8836</v>
          </cell>
          <cell r="N352">
            <v>3855</v>
          </cell>
          <cell r="O352">
            <v>893</v>
          </cell>
          <cell r="P352">
            <v>1</v>
          </cell>
          <cell r="Q352">
            <v>1</v>
          </cell>
          <cell r="R352">
            <v>143.62745174044696</v>
          </cell>
          <cell r="S352">
            <v>0</v>
          </cell>
          <cell r="T352">
            <v>7991</v>
          </cell>
          <cell r="U352">
            <v>3448</v>
          </cell>
          <cell r="V352">
            <v>893</v>
          </cell>
          <cell r="AR352">
            <v>-447101138</v>
          </cell>
        </row>
        <row r="353">
          <cell r="A353">
            <v>344</v>
          </cell>
          <cell r="B353" t="str">
            <v>447 - BENJAMIN FRANKLIN CLASSICAL Charter School - MEDWAY pupils</v>
          </cell>
          <cell r="C353">
            <v>447101177</v>
          </cell>
          <cell r="D353">
            <v>447</v>
          </cell>
          <cell r="E353">
            <v>101</v>
          </cell>
          <cell r="F353">
            <v>177</v>
          </cell>
          <cell r="G353">
            <v>1</v>
          </cell>
          <cell r="H353">
            <v>1.0529999999999999</v>
          </cell>
          <cell r="I353">
            <v>1</v>
          </cell>
          <cell r="J353">
            <v>1</v>
          </cell>
          <cell r="K353">
            <v>136.77651747355785</v>
          </cell>
          <cell r="L353">
            <v>1</v>
          </cell>
          <cell r="M353">
            <v>9338</v>
          </cell>
          <cell r="N353">
            <v>3434</v>
          </cell>
          <cell r="O353">
            <v>893</v>
          </cell>
          <cell r="P353">
            <v>1</v>
          </cell>
          <cell r="Q353">
            <v>1</v>
          </cell>
          <cell r="R353">
            <v>136.77725133401748</v>
          </cell>
          <cell r="S353">
            <v>0</v>
          </cell>
          <cell r="T353">
            <v>8422</v>
          </cell>
          <cell r="U353">
            <v>3061</v>
          </cell>
          <cell r="V353">
            <v>893</v>
          </cell>
          <cell r="AR353">
            <v>-447101177</v>
          </cell>
        </row>
        <row r="354">
          <cell r="A354">
            <v>345</v>
          </cell>
          <cell r="B354" t="str">
            <v>447 - BENJAMIN FRANKLIN CLASSICAL Charter School - MILFORD pupils</v>
          </cell>
          <cell r="C354">
            <v>447101185</v>
          </cell>
          <cell r="D354">
            <v>447</v>
          </cell>
          <cell r="E354">
            <v>101</v>
          </cell>
          <cell r="F354">
            <v>185</v>
          </cell>
          <cell r="G354">
            <v>1</v>
          </cell>
          <cell r="H354">
            <v>1.0529999999999999</v>
          </cell>
          <cell r="I354">
            <v>1</v>
          </cell>
          <cell r="J354">
            <v>1</v>
          </cell>
          <cell r="K354">
            <v>118.73847569028555</v>
          </cell>
          <cell r="L354">
            <v>1</v>
          </cell>
          <cell r="M354">
            <v>9351</v>
          </cell>
          <cell r="N354">
            <v>1752</v>
          </cell>
          <cell r="O354">
            <v>893</v>
          </cell>
          <cell r="P354">
            <v>1</v>
          </cell>
          <cell r="Q354">
            <v>1</v>
          </cell>
          <cell r="R354">
            <v>118.73917133466134</v>
          </cell>
          <cell r="S354">
            <v>0</v>
          </cell>
          <cell r="T354">
            <v>10218</v>
          </cell>
          <cell r="U354">
            <v>1931</v>
          </cell>
          <cell r="V354">
            <v>893</v>
          </cell>
          <cell r="AR354">
            <v>-447101185</v>
          </cell>
        </row>
        <row r="355">
          <cell r="A355">
            <v>346</v>
          </cell>
          <cell r="B355" t="str">
            <v>447 - BENJAMIN FRANKLIN CLASSICAL Charter School - MILLIS pupils</v>
          </cell>
          <cell r="C355">
            <v>447101187</v>
          </cell>
          <cell r="D355">
            <v>447</v>
          </cell>
          <cell r="E355">
            <v>101</v>
          </cell>
          <cell r="F355">
            <v>187</v>
          </cell>
          <cell r="G355">
            <v>1</v>
          </cell>
          <cell r="H355">
            <v>1.0529999999999999</v>
          </cell>
          <cell r="I355">
            <v>1</v>
          </cell>
          <cell r="J355">
            <v>1</v>
          </cell>
          <cell r="K355">
            <v>147.57826741888752</v>
          </cell>
          <cell r="L355">
            <v>1</v>
          </cell>
          <cell r="M355">
            <v>9610</v>
          </cell>
          <cell r="N355">
            <v>4572</v>
          </cell>
          <cell r="O355">
            <v>893</v>
          </cell>
          <cell r="P355">
            <v>1</v>
          </cell>
          <cell r="Q355">
            <v>1</v>
          </cell>
          <cell r="R355">
            <v>147.58222412671279</v>
          </cell>
          <cell r="S355">
            <v>0</v>
          </cell>
          <cell r="T355">
            <v>8790</v>
          </cell>
          <cell r="U355">
            <v>4171</v>
          </cell>
          <cell r="V355">
            <v>893</v>
          </cell>
          <cell r="AR355">
            <v>-447101187</v>
          </cell>
        </row>
        <row r="356">
          <cell r="A356">
            <v>347</v>
          </cell>
          <cell r="B356" t="str">
            <v>447 - BENJAMIN FRANKLIN CLASSICAL Charter School - NORTH ATTLEBOROUGH pupils</v>
          </cell>
          <cell r="C356">
            <v>447101212</v>
          </cell>
          <cell r="D356">
            <v>447</v>
          </cell>
          <cell r="E356">
            <v>101</v>
          </cell>
          <cell r="F356">
            <v>212</v>
          </cell>
          <cell r="G356">
            <v>1</v>
          </cell>
          <cell r="H356">
            <v>1.0529999999999999</v>
          </cell>
          <cell r="I356">
            <v>1</v>
          </cell>
          <cell r="J356">
            <v>1</v>
          </cell>
          <cell r="K356">
            <v>116.54339379564664</v>
          </cell>
          <cell r="L356">
            <v>1</v>
          </cell>
          <cell r="M356">
            <v>8461</v>
          </cell>
          <cell r="N356">
            <v>1400</v>
          </cell>
          <cell r="O356">
            <v>893</v>
          </cell>
          <cell r="P356">
            <v>1</v>
          </cell>
          <cell r="Q356">
            <v>1</v>
          </cell>
          <cell r="R356">
            <v>116.54481313367633</v>
          </cell>
          <cell r="S356">
            <v>0</v>
          </cell>
          <cell r="T356">
            <v>8087</v>
          </cell>
          <cell r="U356">
            <v>1345</v>
          </cell>
          <cell r="V356">
            <v>893</v>
          </cell>
          <cell r="AR356">
            <v>-447101212</v>
          </cell>
        </row>
        <row r="357">
          <cell r="A357">
            <v>348</v>
          </cell>
          <cell r="B357" t="str">
            <v>447 - BENJAMIN FRANKLIN CLASSICAL Charter School - NORTHBRIDGE pupils</v>
          </cell>
          <cell r="C357">
            <v>447101214</v>
          </cell>
          <cell r="D357">
            <v>447</v>
          </cell>
          <cell r="E357">
            <v>101</v>
          </cell>
          <cell r="F357">
            <v>214</v>
          </cell>
          <cell r="G357">
            <v>1</v>
          </cell>
          <cell r="H357">
            <v>1.0529999999999999</v>
          </cell>
          <cell r="I357">
            <v>1</v>
          </cell>
          <cell r="J357">
            <v>1</v>
          </cell>
          <cell r="K357">
            <v>118.38817529978891</v>
          </cell>
          <cell r="L357">
            <v>1</v>
          </cell>
          <cell r="M357">
            <v>8461</v>
          </cell>
          <cell r="N357">
            <v>1556</v>
          </cell>
          <cell r="O357">
            <v>893</v>
          </cell>
          <cell r="P357">
            <v>1</v>
          </cell>
          <cell r="Q357">
            <v>1</v>
          </cell>
          <cell r="R357">
            <v>118.38822265275411</v>
          </cell>
          <cell r="S357">
            <v>0</v>
          </cell>
          <cell r="T357">
            <v>7702</v>
          </cell>
          <cell r="U357">
            <v>1411</v>
          </cell>
          <cell r="V357">
            <v>893</v>
          </cell>
          <cell r="AR357">
            <v>-447101214</v>
          </cell>
        </row>
        <row r="358">
          <cell r="A358">
            <v>349</v>
          </cell>
          <cell r="B358" t="str">
            <v>447 - BENJAMIN FRANKLIN CLASSICAL Charter School - NORTON pupils</v>
          </cell>
          <cell r="C358">
            <v>447101218</v>
          </cell>
          <cell r="D358">
            <v>447</v>
          </cell>
          <cell r="E358">
            <v>101</v>
          </cell>
          <cell r="F358">
            <v>218</v>
          </cell>
          <cell r="G358">
            <v>1</v>
          </cell>
          <cell r="H358">
            <v>1.0529999999999999</v>
          </cell>
          <cell r="I358">
            <v>1</v>
          </cell>
          <cell r="J358">
            <v>1</v>
          </cell>
          <cell r="K358">
            <v>133.02706516698998</v>
          </cell>
          <cell r="L358">
            <v>1</v>
          </cell>
          <cell r="M358">
            <v>12853</v>
          </cell>
          <cell r="N358">
            <v>4245</v>
          </cell>
          <cell r="O358">
            <v>893</v>
          </cell>
          <cell r="P358">
            <v>1</v>
          </cell>
          <cell r="Q358">
            <v>1</v>
          </cell>
          <cell r="R358">
            <v>133.04164658672548</v>
          </cell>
          <cell r="S358">
            <v>0</v>
          </cell>
          <cell r="T358">
            <v>11888</v>
          </cell>
          <cell r="U358">
            <v>3778</v>
          </cell>
          <cell r="V358">
            <v>893</v>
          </cell>
          <cell r="AR358">
            <v>-447101218</v>
          </cell>
        </row>
        <row r="359">
          <cell r="A359">
            <v>350</v>
          </cell>
          <cell r="B359" t="str">
            <v>447 - BENJAMIN FRANKLIN CLASSICAL Charter School - PLAINVILLE pupils</v>
          </cell>
          <cell r="C359">
            <v>447101238</v>
          </cell>
          <cell r="D359">
            <v>447</v>
          </cell>
          <cell r="E359">
            <v>101</v>
          </cell>
          <cell r="F359">
            <v>238</v>
          </cell>
          <cell r="G359">
            <v>1</v>
          </cell>
          <cell r="H359">
            <v>1.0529999999999999</v>
          </cell>
          <cell r="I359">
            <v>1</v>
          </cell>
          <cell r="J359">
            <v>1</v>
          </cell>
          <cell r="K359">
            <v>162.11820329810504</v>
          </cell>
          <cell r="L359">
            <v>1</v>
          </cell>
          <cell r="M359">
            <v>9569</v>
          </cell>
          <cell r="N359">
            <v>5944</v>
          </cell>
          <cell r="O359">
            <v>893</v>
          </cell>
          <cell r="P359">
            <v>1</v>
          </cell>
          <cell r="Q359">
            <v>1</v>
          </cell>
          <cell r="R359">
            <v>162.12939082164576</v>
          </cell>
          <cell r="S359">
            <v>0</v>
          </cell>
          <cell r="T359">
            <v>8662</v>
          </cell>
          <cell r="U359">
            <v>5354</v>
          </cell>
          <cell r="V359">
            <v>893</v>
          </cell>
          <cell r="AR359">
            <v>-447101238</v>
          </cell>
        </row>
        <row r="360">
          <cell r="A360">
            <v>351</v>
          </cell>
          <cell r="B360" t="str">
            <v>447 - BENJAMIN FRANKLIN CLASSICAL Charter School - WALPOLE pupils</v>
          </cell>
          <cell r="C360">
            <v>447101307</v>
          </cell>
          <cell r="D360">
            <v>447</v>
          </cell>
          <cell r="E360">
            <v>101</v>
          </cell>
          <cell r="F360">
            <v>307</v>
          </cell>
          <cell r="G360">
            <v>1</v>
          </cell>
          <cell r="H360">
            <v>1.0529999999999999</v>
          </cell>
          <cell r="I360">
            <v>1</v>
          </cell>
          <cell r="J360">
            <v>1</v>
          </cell>
          <cell r="K360">
            <v>138.30524924289912</v>
          </cell>
          <cell r="L360">
            <v>1</v>
          </cell>
          <cell r="M360">
            <v>8578</v>
          </cell>
          <cell r="N360">
            <v>3286</v>
          </cell>
          <cell r="O360">
            <v>893</v>
          </cell>
          <cell r="P360">
            <v>1</v>
          </cell>
          <cell r="Q360">
            <v>1</v>
          </cell>
          <cell r="R360">
            <v>138.30656115998411</v>
          </cell>
          <cell r="S360">
            <v>0</v>
          </cell>
          <cell r="T360">
            <v>8367</v>
          </cell>
          <cell r="U360">
            <v>3210</v>
          </cell>
          <cell r="V360">
            <v>893</v>
          </cell>
          <cell r="AR360">
            <v>-447101307</v>
          </cell>
        </row>
        <row r="361">
          <cell r="A361">
            <v>352</v>
          </cell>
          <cell r="B361" t="str">
            <v>447 - BENJAMIN FRANKLIN CLASSICAL Charter School - WRENTHAM pupils</v>
          </cell>
          <cell r="C361">
            <v>447101350</v>
          </cell>
          <cell r="D361">
            <v>447</v>
          </cell>
          <cell r="E361">
            <v>101</v>
          </cell>
          <cell r="F361">
            <v>350</v>
          </cell>
          <cell r="G361">
            <v>1</v>
          </cell>
          <cell r="H361">
            <v>1.0529999999999999</v>
          </cell>
          <cell r="I361">
            <v>1</v>
          </cell>
          <cell r="J361">
            <v>1</v>
          </cell>
          <cell r="K361">
            <v>158.61679258418928</v>
          </cell>
          <cell r="L361">
            <v>1</v>
          </cell>
          <cell r="M361">
            <v>8971</v>
          </cell>
          <cell r="N361">
            <v>5259</v>
          </cell>
          <cell r="O361">
            <v>893</v>
          </cell>
          <cell r="P361">
            <v>1</v>
          </cell>
          <cell r="Q361">
            <v>1</v>
          </cell>
          <cell r="R361">
            <v>158.62332591773981</v>
          </cell>
          <cell r="S361">
            <v>0</v>
          </cell>
          <cell r="T361">
            <v>8260</v>
          </cell>
          <cell r="U361">
            <v>4759</v>
          </cell>
          <cell r="V361">
            <v>893</v>
          </cell>
          <cell r="AR361">
            <v>-447101350</v>
          </cell>
        </row>
        <row r="362">
          <cell r="A362">
            <v>353</v>
          </cell>
          <cell r="B362" t="str">
            <v>447 - BENJAMIN FRANKLIN CLASSICAL Charter School - BLACKSTONE MILLVILLE pupils</v>
          </cell>
          <cell r="C362">
            <v>447101622</v>
          </cell>
          <cell r="D362">
            <v>447</v>
          </cell>
          <cell r="E362">
            <v>101</v>
          </cell>
          <cell r="F362">
            <v>622</v>
          </cell>
          <cell r="G362">
            <v>1</v>
          </cell>
          <cell r="H362">
            <v>1.0529999999999999</v>
          </cell>
          <cell r="I362">
            <v>1</v>
          </cell>
          <cell r="J362">
            <v>1</v>
          </cell>
          <cell r="K362">
            <v>118.58732298717358</v>
          </cell>
          <cell r="L362">
            <v>1</v>
          </cell>
          <cell r="M362">
            <v>8789</v>
          </cell>
          <cell r="N362">
            <v>1634</v>
          </cell>
          <cell r="O362">
            <v>893</v>
          </cell>
          <cell r="P362">
            <v>1</v>
          </cell>
          <cell r="Q362">
            <v>1</v>
          </cell>
          <cell r="R362">
            <v>118.5873553160889</v>
          </cell>
          <cell r="S362">
            <v>0</v>
          </cell>
          <cell r="T362">
            <v>8063</v>
          </cell>
          <cell r="U362">
            <v>1496</v>
          </cell>
          <cell r="V362">
            <v>893</v>
          </cell>
          <cell r="AR362">
            <v>-447101622</v>
          </cell>
        </row>
        <row r="363">
          <cell r="A363">
            <v>354</v>
          </cell>
          <cell r="B363" t="str">
            <v>447 - BENJAMIN FRANKLIN CLASSICAL Charter School - KING PHILIP pupils</v>
          </cell>
          <cell r="C363">
            <v>447101690</v>
          </cell>
          <cell r="D363">
            <v>447</v>
          </cell>
          <cell r="E363">
            <v>101</v>
          </cell>
          <cell r="F363">
            <v>690</v>
          </cell>
          <cell r="G363">
            <v>1</v>
          </cell>
          <cell r="H363">
            <v>1.0529999999999999</v>
          </cell>
          <cell r="I363">
            <v>1</v>
          </cell>
          <cell r="J363">
            <v>1</v>
          </cell>
          <cell r="K363">
            <v>129.06988436325449</v>
          </cell>
          <cell r="L363">
            <v>1</v>
          </cell>
          <cell r="M363">
            <v>8461</v>
          </cell>
          <cell r="N363">
            <v>2460</v>
          </cell>
          <cell r="O363">
            <v>893</v>
          </cell>
          <cell r="P363">
            <v>1</v>
          </cell>
          <cell r="Q363">
            <v>1</v>
          </cell>
          <cell r="R363">
            <v>129.0716594755155</v>
          </cell>
          <cell r="S363">
            <v>0</v>
          </cell>
          <cell r="T363">
            <v>8501</v>
          </cell>
          <cell r="U363">
            <v>2451</v>
          </cell>
          <cell r="V363">
            <v>893</v>
          </cell>
          <cell r="AR363">
            <v>-447101690</v>
          </cell>
        </row>
        <row r="364">
          <cell r="A364">
            <v>355</v>
          </cell>
          <cell r="B364" t="str">
            <v>449 - BOSTON COLLEGIATE Charter School - ATTLEBORO pupils</v>
          </cell>
          <cell r="C364">
            <v>449035016</v>
          </cell>
          <cell r="D364">
            <v>449</v>
          </cell>
          <cell r="E364">
            <v>35</v>
          </cell>
          <cell r="F364">
            <v>16</v>
          </cell>
          <cell r="G364">
            <v>1</v>
          </cell>
          <cell r="H364">
            <v>1.0780000000000001</v>
          </cell>
          <cell r="I364">
            <v>0</v>
          </cell>
          <cell r="J364">
            <v>1</v>
          </cell>
          <cell r="K364">
            <v>104.21633823869685</v>
          </cell>
          <cell r="L364">
            <v>1</v>
          </cell>
          <cell r="M364">
            <v>11118</v>
          </cell>
          <cell r="N364">
            <v>469</v>
          </cell>
          <cell r="O364">
            <v>893</v>
          </cell>
          <cell r="P364">
            <v>1</v>
          </cell>
          <cell r="Q364">
            <v>1</v>
          </cell>
          <cell r="R364">
            <v>104.21860946146137</v>
          </cell>
          <cell r="S364">
            <v>0</v>
          </cell>
          <cell r="T364">
            <v>12130</v>
          </cell>
          <cell r="U364">
            <v>510</v>
          </cell>
          <cell r="V364">
            <v>893</v>
          </cell>
          <cell r="AR364">
            <v>-449035016</v>
          </cell>
        </row>
        <row r="365">
          <cell r="A365">
            <v>356</v>
          </cell>
          <cell r="B365" t="str">
            <v>449 - BOSTON COLLEGIATE Charter School - BOSTON pupils</v>
          </cell>
          <cell r="C365">
            <v>449035035</v>
          </cell>
          <cell r="D365">
            <v>449</v>
          </cell>
          <cell r="E365">
            <v>35</v>
          </cell>
          <cell r="F365">
            <v>35</v>
          </cell>
          <cell r="G365">
            <v>1</v>
          </cell>
          <cell r="H365">
            <v>1.0780000000000001</v>
          </cell>
          <cell r="I365">
            <v>1</v>
          </cell>
          <cell r="J365">
            <v>1</v>
          </cell>
          <cell r="K365">
            <v>135.10754214263929</v>
          </cell>
          <cell r="L365">
            <v>1</v>
          </cell>
          <cell r="M365">
            <v>10944</v>
          </cell>
          <cell r="N365">
            <v>3842</v>
          </cell>
          <cell r="O365">
            <v>893</v>
          </cell>
          <cell r="P365">
            <v>1</v>
          </cell>
          <cell r="Q365">
            <v>1</v>
          </cell>
          <cell r="R365">
            <v>135.15501759350991</v>
          </cell>
          <cell r="S365">
            <v>0</v>
          </cell>
          <cell r="T365">
            <v>11366</v>
          </cell>
          <cell r="U365">
            <v>3896</v>
          </cell>
          <cell r="V365">
            <v>893</v>
          </cell>
          <cell r="AR365">
            <v>-449035035</v>
          </cell>
        </row>
        <row r="366">
          <cell r="A366">
            <v>357</v>
          </cell>
          <cell r="B366" t="str">
            <v>449 - BOSTON COLLEGIATE Charter School - QUINCY pupils</v>
          </cell>
          <cell r="C366">
            <v>449035243</v>
          </cell>
          <cell r="D366">
            <v>449</v>
          </cell>
          <cell r="E366">
            <v>35</v>
          </cell>
          <cell r="F366">
            <v>243</v>
          </cell>
          <cell r="G366">
            <v>1</v>
          </cell>
          <cell r="H366">
            <v>1.0780000000000001</v>
          </cell>
          <cell r="I366">
            <v>1</v>
          </cell>
          <cell r="J366">
            <v>1</v>
          </cell>
          <cell r="K366">
            <v>123.60080301366065</v>
          </cell>
          <cell r="L366">
            <v>1</v>
          </cell>
          <cell r="M366">
            <v>12139</v>
          </cell>
          <cell r="N366">
            <v>2865</v>
          </cell>
          <cell r="O366">
            <v>893</v>
          </cell>
          <cell r="P366">
            <v>1</v>
          </cell>
          <cell r="Q366">
            <v>1</v>
          </cell>
          <cell r="R366">
            <v>123.603106514578</v>
          </cell>
          <cell r="S366">
            <v>0</v>
          </cell>
          <cell r="T366">
            <v>12412</v>
          </cell>
          <cell r="U366">
            <v>2932</v>
          </cell>
          <cell r="V366">
            <v>893</v>
          </cell>
          <cell r="AR366">
            <v>-449035243</v>
          </cell>
        </row>
        <row r="367">
          <cell r="A367">
            <v>358</v>
          </cell>
          <cell r="B367" t="str">
            <v>449 - BOSTON COLLEGIATE Charter School - RANDOLPH pupils</v>
          </cell>
          <cell r="C367">
            <v>449035244</v>
          </cell>
          <cell r="D367">
            <v>449</v>
          </cell>
          <cell r="E367">
            <v>35</v>
          </cell>
          <cell r="F367">
            <v>244</v>
          </cell>
          <cell r="G367">
            <v>1</v>
          </cell>
          <cell r="H367">
            <v>1.0780000000000001</v>
          </cell>
          <cell r="I367">
            <v>1</v>
          </cell>
          <cell r="J367">
            <v>1</v>
          </cell>
          <cell r="K367">
            <v>140.48636900060259</v>
          </cell>
          <cell r="L367">
            <v>1</v>
          </cell>
          <cell r="M367">
            <v>9354</v>
          </cell>
          <cell r="N367">
            <v>3787</v>
          </cell>
          <cell r="O367">
            <v>893</v>
          </cell>
          <cell r="P367">
            <v>1</v>
          </cell>
          <cell r="Q367">
            <v>1</v>
          </cell>
          <cell r="R367">
            <v>140.51894054759615</v>
          </cell>
          <cell r="S367">
            <v>0</v>
          </cell>
          <cell r="T367">
            <v>9246</v>
          </cell>
          <cell r="U367">
            <v>3724</v>
          </cell>
          <cell r="V367">
            <v>893</v>
          </cell>
          <cell r="AR367">
            <v>-449035244</v>
          </cell>
        </row>
        <row r="368">
          <cell r="A368">
            <v>359</v>
          </cell>
          <cell r="B368" t="str">
            <v>449 - BOSTON COLLEGIATE Charter School - REVERE pupils</v>
          </cell>
          <cell r="C368">
            <v>449035248</v>
          </cell>
          <cell r="D368">
            <v>449</v>
          </cell>
          <cell r="E368">
            <v>35</v>
          </cell>
          <cell r="F368">
            <v>248</v>
          </cell>
          <cell r="G368">
            <v>1</v>
          </cell>
          <cell r="H368">
            <v>1.0780000000000001</v>
          </cell>
          <cell r="I368">
            <v>0</v>
          </cell>
          <cell r="J368">
            <v>1</v>
          </cell>
          <cell r="K368">
            <v>109.81087383798145</v>
          </cell>
          <cell r="L368">
            <v>1</v>
          </cell>
          <cell r="M368">
            <v>11521</v>
          </cell>
          <cell r="N368">
            <v>1130</v>
          </cell>
          <cell r="O368">
            <v>893</v>
          </cell>
          <cell r="P368">
            <v>1</v>
          </cell>
          <cell r="Q368">
            <v>1</v>
          </cell>
          <cell r="R368">
            <v>109.88610158097696</v>
          </cell>
          <cell r="S368">
            <v>0</v>
          </cell>
          <cell r="T368">
            <v>9711</v>
          </cell>
          <cell r="U368">
            <v>340</v>
          </cell>
          <cell r="V368">
            <v>893</v>
          </cell>
          <cell r="AR368">
            <v>-449035248</v>
          </cell>
        </row>
        <row r="369">
          <cell r="A369">
            <v>360</v>
          </cell>
          <cell r="B369" t="str">
            <v>449 - BOSTON COLLEGIATE Charter School - STOUGHTON pupils</v>
          </cell>
          <cell r="C369">
            <v>449035285</v>
          </cell>
          <cell r="D369">
            <v>449</v>
          </cell>
          <cell r="E369">
            <v>35</v>
          </cell>
          <cell r="F369">
            <v>285</v>
          </cell>
          <cell r="G369">
            <v>1</v>
          </cell>
          <cell r="H369">
            <v>1.0780000000000001</v>
          </cell>
          <cell r="I369">
            <v>1</v>
          </cell>
          <cell r="J369">
            <v>1</v>
          </cell>
          <cell r="K369">
            <v>130.6265763696903</v>
          </cell>
          <cell r="L369">
            <v>1</v>
          </cell>
          <cell r="M369">
            <v>9960</v>
          </cell>
          <cell r="N369">
            <v>3050</v>
          </cell>
          <cell r="O369">
            <v>893</v>
          </cell>
          <cell r="P369">
            <v>1</v>
          </cell>
          <cell r="Q369">
            <v>1</v>
          </cell>
          <cell r="R369">
            <v>130.62730408470395</v>
          </cell>
          <cell r="S369">
            <v>0</v>
          </cell>
          <cell r="T369">
            <v>8782</v>
          </cell>
          <cell r="U369">
            <v>2690</v>
          </cell>
          <cell r="V369">
            <v>893</v>
          </cell>
          <cell r="AR369">
            <v>-449035285</v>
          </cell>
        </row>
        <row r="370">
          <cell r="A370">
            <v>361</v>
          </cell>
          <cell r="B370" t="str">
            <v>449 - BOSTON COLLEGIATE Charter School - WEYMOUTH pupils</v>
          </cell>
          <cell r="C370">
            <v>449035336</v>
          </cell>
          <cell r="D370">
            <v>449</v>
          </cell>
          <cell r="E370">
            <v>35</v>
          </cell>
          <cell r="F370">
            <v>336</v>
          </cell>
          <cell r="G370">
            <v>1</v>
          </cell>
          <cell r="H370">
            <v>1.0780000000000001</v>
          </cell>
          <cell r="I370">
            <v>1</v>
          </cell>
          <cell r="J370">
            <v>1</v>
          </cell>
          <cell r="K370">
            <v>118.81860089169345</v>
          </cell>
          <cell r="L370">
            <v>1</v>
          </cell>
          <cell r="M370">
            <v>14923</v>
          </cell>
          <cell r="N370">
            <v>2808</v>
          </cell>
          <cell r="O370">
            <v>893</v>
          </cell>
          <cell r="P370">
            <v>1</v>
          </cell>
          <cell r="Q370">
            <v>1</v>
          </cell>
          <cell r="R370">
            <v>118.87849226918041</v>
          </cell>
          <cell r="S370">
            <v>0</v>
          </cell>
          <cell r="T370">
            <v>13989</v>
          </cell>
          <cell r="U370">
            <v>1866</v>
          </cell>
          <cell r="V370">
            <v>893</v>
          </cell>
          <cell r="AR370">
            <v>-449035336</v>
          </cell>
        </row>
        <row r="371">
          <cell r="A371">
            <v>362</v>
          </cell>
          <cell r="B371" t="str">
            <v>450 - HILLTOWN COOPERATIVE Charter School - EASTHAMPTON District - AMHERST pupils</v>
          </cell>
          <cell r="C371">
            <v>450086008</v>
          </cell>
          <cell r="D371">
            <v>450</v>
          </cell>
          <cell r="E371">
            <v>86</v>
          </cell>
          <cell r="F371">
            <v>8</v>
          </cell>
          <cell r="G371">
            <v>2</v>
          </cell>
          <cell r="H371">
            <v>1</v>
          </cell>
          <cell r="I371">
            <v>1</v>
          </cell>
          <cell r="J371">
            <v>1</v>
          </cell>
          <cell r="K371">
            <v>201.72593952199495</v>
          </cell>
          <cell r="L371">
            <v>1</v>
          </cell>
          <cell r="M371">
            <v>8379</v>
          </cell>
          <cell r="N371">
            <v>8524</v>
          </cell>
          <cell r="O371">
            <v>893</v>
          </cell>
          <cell r="P371">
            <v>1</v>
          </cell>
          <cell r="Q371">
            <v>1</v>
          </cell>
          <cell r="R371">
            <v>201.73624130445754</v>
          </cell>
          <cell r="S371">
            <v>0</v>
          </cell>
          <cell r="T371">
            <v>7633</v>
          </cell>
          <cell r="U371">
            <v>7802</v>
          </cell>
          <cell r="V371">
            <v>893</v>
          </cell>
          <cell r="AR371">
            <v>-450086008</v>
          </cell>
        </row>
        <row r="372">
          <cell r="A372">
            <v>363</v>
          </cell>
          <cell r="B372" t="str">
            <v>450 - HILLTOWN COOPERATIVE Charter School - EASTHAMPTON District - EASTHAMPTON pupils</v>
          </cell>
          <cell r="C372">
            <v>450086086</v>
          </cell>
          <cell r="D372">
            <v>450</v>
          </cell>
          <cell r="E372">
            <v>86</v>
          </cell>
          <cell r="F372">
            <v>86</v>
          </cell>
          <cell r="G372">
            <v>2</v>
          </cell>
          <cell r="H372">
            <v>1</v>
          </cell>
          <cell r="I372">
            <v>1</v>
          </cell>
          <cell r="J372">
            <v>1</v>
          </cell>
          <cell r="K372">
            <v>115.49088409588262</v>
          </cell>
          <cell r="L372">
            <v>1</v>
          </cell>
          <cell r="M372">
            <v>8872</v>
          </cell>
          <cell r="N372">
            <v>1374</v>
          </cell>
          <cell r="O372">
            <v>893</v>
          </cell>
          <cell r="P372">
            <v>1</v>
          </cell>
          <cell r="Q372">
            <v>1</v>
          </cell>
          <cell r="R372">
            <v>115.50216770040866</v>
          </cell>
          <cell r="S372">
            <v>0</v>
          </cell>
          <cell r="T372">
            <v>9575</v>
          </cell>
          <cell r="U372">
            <v>1443</v>
          </cell>
          <cell r="V372">
            <v>893</v>
          </cell>
          <cell r="AR372">
            <v>-450086086</v>
          </cell>
        </row>
        <row r="373">
          <cell r="A373">
            <v>364</v>
          </cell>
          <cell r="B373" t="str">
            <v>450 - HILLTOWN COOPERATIVE Charter School - EASTHAMPTON District - HADLEY pupils</v>
          </cell>
          <cell r="C373">
            <v>450086117</v>
          </cell>
          <cell r="D373">
            <v>450</v>
          </cell>
          <cell r="E373">
            <v>86</v>
          </cell>
          <cell r="F373">
            <v>117</v>
          </cell>
          <cell r="G373">
            <v>2</v>
          </cell>
          <cell r="H373">
            <v>1</v>
          </cell>
          <cell r="I373">
            <v>1</v>
          </cell>
          <cell r="J373">
            <v>1</v>
          </cell>
          <cell r="K373">
            <v>146.67861117900713</v>
          </cell>
          <cell r="L373">
            <v>1</v>
          </cell>
          <cell r="M373">
            <v>9964</v>
          </cell>
          <cell r="N373">
            <v>4651</v>
          </cell>
          <cell r="O373">
            <v>893</v>
          </cell>
          <cell r="P373">
            <v>1</v>
          </cell>
          <cell r="Q373">
            <v>1</v>
          </cell>
          <cell r="R373">
            <v>146.73290418429687</v>
          </cell>
          <cell r="S373">
            <v>0</v>
          </cell>
          <cell r="T373">
            <v>9563</v>
          </cell>
          <cell r="U373">
            <v>4295</v>
          </cell>
          <cell r="V373">
            <v>893</v>
          </cell>
          <cell r="AR373">
            <v>-450086117</v>
          </cell>
        </row>
        <row r="374">
          <cell r="A374">
            <v>365</v>
          </cell>
          <cell r="B374" t="str">
            <v>450 - HILLTOWN COOPERATIVE Charter School - EASTHAMPTON District - HATFIELD pupils</v>
          </cell>
          <cell r="C374">
            <v>450086127</v>
          </cell>
          <cell r="D374">
            <v>450</v>
          </cell>
          <cell r="E374">
            <v>86</v>
          </cell>
          <cell r="F374">
            <v>127</v>
          </cell>
          <cell r="G374">
            <v>2</v>
          </cell>
          <cell r="H374">
            <v>1</v>
          </cell>
          <cell r="I374">
            <v>1</v>
          </cell>
          <cell r="J374">
            <v>1</v>
          </cell>
          <cell r="K374">
            <v>142.04396004955692</v>
          </cell>
          <cell r="L374">
            <v>1</v>
          </cell>
          <cell r="M374">
            <v>8400</v>
          </cell>
          <cell r="N374">
            <v>3532</v>
          </cell>
          <cell r="O374">
            <v>893</v>
          </cell>
          <cell r="P374">
            <v>1</v>
          </cell>
          <cell r="Q374">
            <v>1</v>
          </cell>
          <cell r="R374">
            <v>142.03459829286703</v>
          </cell>
          <cell r="S374">
            <v>0</v>
          </cell>
          <cell r="T374">
            <v>8122</v>
          </cell>
          <cell r="U374">
            <v>3460</v>
          </cell>
          <cell r="V374">
            <v>893</v>
          </cell>
          <cell r="AR374">
            <v>-450086127</v>
          </cell>
        </row>
        <row r="375">
          <cell r="A375">
            <v>366</v>
          </cell>
          <cell r="B375" t="str">
            <v>450 - HILLTOWN COOPERATIVE Charter School - EASTHAMPTON District - HOLYOKE pupils</v>
          </cell>
          <cell r="C375">
            <v>450086137</v>
          </cell>
          <cell r="D375">
            <v>450</v>
          </cell>
          <cell r="E375">
            <v>86</v>
          </cell>
          <cell r="F375">
            <v>137</v>
          </cell>
          <cell r="G375">
            <v>2</v>
          </cell>
          <cell r="H375">
            <v>1</v>
          </cell>
          <cell r="I375">
            <v>0</v>
          </cell>
          <cell r="J375">
            <v>1</v>
          </cell>
          <cell r="K375">
            <v>101.840586627467</v>
          </cell>
          <cell r="L375">
            <v>0</v>
          </cell>
          <cell r="M375">
            <v>12685</v>
          </cell>
          <cell r="N375">
            <v>233</v>
          </cell>
          <cell r="O375">
            <v>893</v>
          </cell>
          <cell r="P375">
            <v>1</v>
          </cell>
          <cell r="Q375">
            <v>1</v>
          </cell>
          <cell r="R375">
            <v>100.16600999752472</v>
          </cell>
          <cell r="S375">
            <v>0</v>
          </cell>
          <cell r="T375">
            <v>11376</v>
          </cell>
          <cell r="U375">
            <v>38</v>
          </cell>
          <cell r="V375">
            <v>893</v>
          </cell>
          <cell r="AR375">
            <v>-450086137</v>
          </cell>
        </row>
        <row r="376">
          <cell r="A376">
            <v>367</v>
          </cell>
          <cell r="B376" t="str">
            <v>450 - HILLTOWN COOPERATIVE Charter School - EASTHAMPTON District - NORTHAMPTON pupils</v>
          </cell>
          <cell r="C376">
            <v>450086210</v>
          </cell>
          <cell r="D376">
            <v>450</v>
          </cell>
          <cell r="E376">
            <v>86</v>
          </cell>
          <cell r="F376">
            <v>210</v>
          </cell>
          <cell r="G376">
            <v>2</v>
          </cell>
          <cell r="H376">
            <v>1</v>
          </cell>
          <cell r="I376">
            <v>1</v>
          </cell>
          <cell r="J376">
            <v>1</v>
          </cell>
          <cell r="K376">
            <v>133.96709628942261</v>
          </cell>
          <cell r="L376">
            <v>1</v>
          </cell>
          <cell r="M376">
            <v>8599</v>
          </cell>
          <cell r="N376">
            <v>2921</v>
          </cell>
          <cell r="O376">
            <v>893</v>
          </cell>
          <cell r="P376">
            <v>1</v>
          </cell>
          <cell r="Q376">
            <v>1</v>
          </cell>
          <cell r="R376">
            <v>133.85024818950822</v>
          </cell>
          <cell r="S376">
            <v>0</v>
          </cell>
          <cell r="T376">
            <v>9312</v>
          </cell>
          <cell r="U376">
            <v>3225</v>
          </cell>
          <cell r="V376">
            <v>893</v>
          </cell>
          <cell r="AR376">
            <v>-450086210</v>
          </cell>
        </row>
        <row r="377">
          <cell r="A377">
            <v>368</v>
          </cell>
          <cell r="B377" t="str">
            <v>450 - HILLTOWN COOPERATIVE Charter School - EASTHAMPTON District - SOUTHAMPTON pupils</v>
          </cell>
          <cell r="C377">
            <v>450086275</v>
          </cell>
          <cell r="D377">
            <v>450</v>
          </cell>
          <cell r="E377">
            <v>86</v>
          </cell>
          <cell r="F377">
            <v>275</v>
          </cell>
          <cell r="G377">
            <v>2</v>
          </cell>
          <cell r="H377">
            <v>1</v>
          </cell>
          <cell r="I377">
            <v>1</v>
          </cell>
          <cell r="J377">
            <v>1</v>
          </cell>
          <cell r="K377">
            <v>122.64983270596565</v>
          </cell>
          <cell r="L377">
            <v>1</v>
          </cell>
          <cell r="M377">
            <v>8213</v>
          </cell>
          <cell r="N377">
            <v>1860</v>
          </cell>
          <cell r="O377">
            <v>893</v>
          </cell>
          <cell r="P377">
            <v>1</v>
          </cell>
          <cell r="Q377">
            <v>1</v>
          </cell>
          <cell r="R377">
            <v>122.5948564625986</v>
          </cell>
          <cell r="S377">
            <v>0</v>
          </cell>
          <cell r="T377">
            <v>7751</v>
          </cell>
          <cell r="U377">
            <v>1819</v>
          </cell>
          <cell r="V377">
            <v>893</v>
          </cell>
          <cell r="AR377">
            <v>-450086275</v>
          </cell>
        </row>
        <row r="378">
          <cell r="A378">
            <v>369</v>
          </cell>
          <cell r="B378" t="str">
            <v>450 - HILLTOWN COOPERATIVE Charter School - EASTHAMPTON District - SOUTH HADLEY pupils</v>
          </cell>
          <cell r="C378">
            <v>450086278</v>
          </cell>
          <cell r="D378">
            <v>450</v>
          </cell>
          <cell r="E378">
            <v>86</v>
          </cell>
          <cell r="F378">
            <v>278</v>
          </cell>
          <cell r="G378">
            <v>2</v>
          </cell>
          <cell r="H378">
            <v>1</v>
          </cell>
          <cell r="I378">
            <v>1</v>
          </cell>
          <cell r="J378">
            <v>1</v>
          </cell>
          <cell r="K378">
            <v>128.80812873846935</v>
          </cell>
          <cell r="L378">
            <v>1</v>
          </cell>
          <cell r="M378">
            <v>9132</v>
          </cell>
          <cell r="N378">
            <v>2631</v>
          </cell>
          <cell r="O378">
            <v>893</v>
          </cell>
          <cell r="P378">
            <v>1</v>
          </cell>
          <cell r="Q378">
            <v>1</v>
          </cell>
          <cell r="R378">
            <v>128.81136142908966</v>
          </cell>
          <cell r="S378">
            <v>0</v>
          </cell>
          <cell r="T378">
            <v>8070</v>
          </cell>
          <cell r="U378">
            <v>2307</v>
          </cell>
          <cell r="V378">
            <v>893</v>
          </cell>
          <cell r="AR378">
            <v>-450086278</v>
          </cell>
        </row>
        <row r="379">
          <cell r="A379">
            <v>370</v>
          </cell>
          <cell r="B379" t="str">
            <v>450 - HILLTOWN COOPERATIVE Charter School - EASTHAMPTON District - WESTHAMPTON pupils</v>
          </cell>
          <cell r="C379">
            <v>450086327</v>
          </cell>
          <cell r="D379">
            <v>450</v>
          </cell>
          <cell r="E379">
            <v>86</v>
          </cell>
          <cell r="F379">
            <v>327</v>
          </cell>
          <cell r="G379">
            <v>2</v>
          </cell>
          <cell r="H379">
            <v>1</v>
          </cell>
          <cell r="I379">
            <v>1</v>
          </cell>
          <cell r="J379">
            <v>1</v>
          </cell>
          <cell r="K379">
            <v>182.37652528705587</v>
          </cell>
          <cell r="L379">
            <v>1</v>
          </cell>
          <cell r="M379">
            <v>8436</v>
          </cell>
          <cell r="N379">
            <v>6949</v>
          </cell>
          <cell r="O379">
            <v>893</v>
          </cell>
          <cell r="P379">
            <v>1</v>
          </cell>
          <cell r="Q379">
            <v>1</v>
          </cell>
          <cell r="R379">
            <v>182.37297989301882</v>
          </cell>
          <cell r="S379">
            <v>0</v>
          </cell>
          <cell r="T379">
            <v>7629</v>
          </cell>
          <cell r="U379">
            <v>6310</v>
          </cell>
          <cell r="V379">
            <v>893</v>
          </cell>
          <cell r="AR379">
            <v>-450086327</v>
          </cell>
        </row>
        <row r="380">
          <cell r="A380">
            <v>371</v>
          </cell>
          <cell r="B380" t="str">
            <v>450 - HILLTOWN COOPERATIVE Charter School - EASTHAMPTON District - WHATELY pupils</v>
          </cell>
          <cell r="C380">
            <v>450086337</v>
          </cell>
          <cell r="D380">
            <v>450</v>
          </cell>
          <cell r="E380">
            <v>86</v>
          </cell>
          <cell r="F380">
            <v>337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225.25447778527598</v>
          </cell>
          <cell r="L380">
            <v>1</v>
          </cell>
          <cell r="M380">
            <v>8406</v>
          </cell>
          <cell r="N380">
            <v>10529</v>
          </cell>
          <cell r="O380">
            <v>893</v>
          </cell>
          <cell r="P380">
            <v>1</v>
          </cell>
          <cell r="Q380">
            <v>1</v>
          </cell>
          <cell r="R380">
            <v>225.20964826675473</v>
          </cell>
          <cell r="S380">
            <v>0</v>
          </cell>
          <cell r="T380">
            <v>11742</v>
          </cell>
          <cell r="U380">
            <v>15340</v>
          </cell>
          <cell r="V380">
            <v>893</v>
          </cell>
          <cell r="AR380">
            <v>-450086337</v>
          </cell>
        </row>
        <row r="381">
          <cell r="A381">
            <v>372</v>
          </cell>
          <cell r="B381" t="str">
            <v>450 - HILLTOWN COOPERATIVE Charter School - EASTHAMPTON District - WILLIAMSBURG pupils</v>
          </cell>
          <cell r="C381">
            <v>450086340</v>
          </cell>
          <cell r="D381">
            <v>450</v>
          </cell>
          <cell r="E381">
            <v>86</v>
          </cell>
          <cell r="F381">
            <v>340</v>
          </cell>
          <cell r="G381">
            <v>2</v>
          </cell>
          <cell r="H381">
            <v>1</v>
          </cell>
          <cell r="I381">
            <v>1</v>
          </cell>
          <cell r="J381">
            <v>1</v>
          </cell>
          <cell r="K381">
            <v>180.29302141311103</v>
          </cell>
          <cell r="L381">
            <v>1</v>
          </cell>
          <cell r="M381">
            <v>8396</v>
          </cell>
          <cell r="N381">
            <v>6741</v>
          </cell>
          <cell r="O381">
            <v>893</v>
          </cell>
          <cell r="P381">
            <v>1</v>
          </cell>
          <cell r="Q381">
            <v>1</v>
          </cell>
          <cell r="R381">
            <v>180.2132251872784</v>
          </cell>
          <cell r="S381">
            <v>0</v>
          </cell>
          <cell r="T381">
            <v>7713</v>
          </cell>
          <cell r="U381">
            <v>6291</v>
          </cell>
          <cell r="V381">
            <v>893</v>
          </cell>
          <cell r="AR381">
            <v>-450086340</v>
          </cell>
        </row>
        <row r="382">
          <cell r="A382">
            <v>373</v>
          </cell>
          <cell r="B382" t="str">
            <v>450 - HILLTOWN COOPERATIVE Charter School - EASTHAMPTON District - AMHERST PELHAM pupils</v>
          </cell>
          <cell r="C382">
            <v>450086605</v>
          </cell>
          <cell r="D382">
            <v>450</v>
          </cell>
          <cell r="E382">
            <v>86</v>
          </cell>
          <cell r="F382">
            <v>605</v>
          </cell>
          <cell r="G382">
            <v>2</v>
          </cell>
          <cell r="H382">
            <v>1</v>
          </cell>
          <cell r="I382">
            <v>1</v>
          </cell>
          <cell r="J382">
            <v>1</v>
          </cell>
          <cell r="K382">
            <v>174.72864910662094</v>
          </cell>
          <cell r="L382">
            <v>1</v>
          </cell>
          <cell r="M382">
            <v>10185</v>
          </cell>
          <cell r="N382">
            <v>7611</v>
          </cell>
          <cell r="O382">
            <v>893</v>
          </cell>
          <cell r="P382">
            <v>1</v>
          </cell>
          <cell r="Q382">
            <v>1</v>
          </cell>
          <cell r="R382">
            <v>174.6057930432938</v>
          </cell>
          <cell r="S382">
            <v>0</v>
          </cell>
          <cell r="T382">
            <v>7385</v>
          </cell>
          <cell r="U382">
            <v>5694</v>
          </cell>
          <cell r="V382">
            <v>893</v>
          </cell>
          <cell r="AR382">
            <v>-450086605</v>
          </cell>
        </row>
        <row r="383">
          <cell r="A383">
            <v>374</v>
          </cell>
          <cell r="B383" t="str">
            <v>450 - HILLTOWN COOPERATIVE Charter School - EASTHAMPTON District - CHESTERFIELD GOSHEN pupils</v>
          </cell>
          <cell r="C383">
            <v>450086632</v>
          </cell>
          <cell r="D383">
            <v>450</v>
          </cell>
          <cell r="E383">
            <v>86</v>
          </cell>
          <cell r="F383">
            <v>632</v>
          </cell>
          <cell r="G383">
            <v>2</v>
          </cell>
          <cell r="H383">
            <v>1</v>
          </cell>
          <cell r="I383">
            <v>1</v>
          </cell>
          <cell r="J383">
            <v>1</v>
          </cell>
          <cell r="K383">
            <v>196.10202096327697</v>
          </cell>
          <cell r="L383">
            <v>1</v>
          </cell>
          <cell r="M383">
            <v>8332</v>
          </cell>
          <cell r="N383">
            <v>8007</v>
          </cell>
          <cell r="O383">
            <v>893</v>
          </cell>
          <cell r="P383">
            <v>1</v>
          </cell>
          <cell r="Q383">
            <v>1</v>
          </cell>
          <cell r="R383">
            <v>196.11638607025543</v>
          </cell>
          <cell r="S383">
            <v>0</v>
          </cell>
          <cell r="T383">
            <v>7751</v>
          </cell>
          <cell r="U383">
            <v>7368</v>
          </cell>
          <cell r="V383">
            <v>893</v>
          </cell>
          <cell r="AR383">
            <v>-450086632</v>
          </cell>
        </row>
        <row r="384">
          <cell r="A384">
            <v>375</v>
          </cell>
          <cell r="B384" t="str">
            <v>450 - HILLTOWN COOPERATIVE Charter School - EASTHAMPTON District - HAMPSHIRE pupils</v>
          </cell>
          <cell r="C384">
            <v>450086683</v>
          </cell>
          <cell r="D384">
            <v>450</v>
          </cell>
          <cell r="E384">
            <v>86</v>
          </cell>
          <cell r="F384">
            <v>683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169.79453463077016</v>
          </cell>
          <cell r="L384">
            <v>1</v>
          </cell>
          <cell r="M384">
            <v>8094</v>
          </cell>
          <cell r="N384">
            <v>5649</v>
          </cell>
          <cell r="O384">
            <v>893</v>
          </cell>
          <cell r="P384">
            <v>1</v>
          </cell>
          <cell r="Q384">
            <v>1</v>
          </cell>
          <cell r="R384">
            <v>169.81079879880855</v>
          </cell>
          <cell r="S384">
            <v>0</v>
          </cell>
          <cell r="T384">
            <v>7717</v>
          </cell>
          <cell r="U384">
            <v>5342</v>
          </cell>
          <cell r="V384">
            <v>893</v>
          </cell>
          <cell r="AR384">
            <v>-450086683</v>
          </cell>
        </row>
        <row r="385">
          <cell r="A385">
            <v>376</v>
          </cell>
          <cell r="B385" t="str">
            <v>453 - HOLYOKE COMMUNITY Charter School - AGAWAM pupils</v>
          </cell>
          <cell r="C385">
            <v>453137005</v>
          </cell>
          <cell r="D385">
            <v>453</v>
          </cell>
          <cell r="E385">
            <v>137</v>
          </cell>
          <cell r="F385">
            <v>5</v>
          </cell>
          <cell r="G385">
            <v>1</v>
          </cell>
          <cell r="H385">
            <v>1</v>
          </cell>
          <cell r="I385">
            <v>0</v>
          </cell>
          <cell r="J385">
            <v>1</v>
          </cell>
          <cell r="K385">
            <v>140.24318850782248</v>
          </cell>
          <cell r="L385">
            <v>1</v>
          </cell>
          <cell r="M385">
            <v>10585</v>
          </cell>
          <cell r="N385">
            <v>4260</v>
          </cell>
          <cell r="O385">
            <v>893</v>
          </cell>
          <cell r="P385">
            <v>1</v>
          </cell>
          <cell r="Q385">
            <v>1</v>
          </cell>
          <cell r="R385">
            <v>140.2431269597129</v>
          </cell>
          <cell r="S385">
            <v>0</v>
          </cell>
          <cell r="T385">
            <v>11742</v>
          </cell>
          <cell r="U385">
            <v>4737</v>
          </cell>
          <cell r="V385">
            <v>893</v>
          </cell>
          <cell r="AR385">
            <v>-453137005</v>
          </cell>
        </row>
        <row r="386">
          <cell r="A386">
            <v>377</v>
          </cell>
          <cell r="B386" t="str">
            <v>453 - HOLYOKE COMMUNITY Charter School - AMHERST pupils</v>
          </cell>
          <cell r="C386">
            <v>453137008</v>
          </cell>
          <cell r="D386">
            <v>453</v>
          </cell>
          <cell r="E386">
            <v>137</v>
          </cell>
          <cell r="F386">
            <v>8</v>
          </cell>
          <cell r="G386">
            <v>1</v>
          </cell>
          <cell r="H386">
            <v>1</v>
          </cell>
          <cell r="I386">
            <v>0</v>
          </cell>
          <cell r="J386">
            <v>1</v>
          </cell>
          <cell r="K386">
            <v>201.72593952199495</v>
          </cell>
          <cell r="L386">
            <v>1</v>
          </cell>
          <cell r="M386">
            <v>10450</v>
          </cell>
          <cell r="N386">
            <v>10630</v>
          </cell>
          <cell r="O386">
            <v>893</v>
          </cell>
          <cell r="P386">
            <v>1</v>
          </cell>
          <cell r="Q386">
            <v>1</v>
          </cell>
          <cell r="R386">
            <v>201.73624130445754</v>
          </cell>
          <cell r="S386">
            <v>0</v>
          </cell>
          <cell r="T386">
            <v>11742</v>
          </cell>
          <cell r="U386">
            <v>12002</v>
          </cell>
          <cell r="V386">
            <v>893</v>
          </cell>
          <cell r="AR386">
            <v>-453137008</v>
          </cell>
        </row>
        <row r="387">
          <cell r="A387">
            <v>378</v>
          </cell>
          <cell r="B387" t="str">
            <v>453 - HOLYOKE COMMUNITY Charter School - CHICOPEE pupils</v>
          </cell>
          <cell r="C387">
            <v>453137061</v>
          </cell>
          <cell r="D387">
            <v>453</v>
          </cell>
          <cell r="E387">
            <v>137</v>
          </cell>
          <cell r="F387">
            <v>61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  <cell r="K387">
            <v>104.17655170774647</v>
          </cell>
          <cell r="L387">
            <v>1</v>
          </cell>
          <cell r="M387">
            <v>11825</v>
          </cell>
          <cell r="N387">
            <v>494</v>
          </cell>
          <cell r="O387">
            <v>893</v>
          </cell>
          <cell r="P387">
            <v>1</v>
          </cell>
          <cell r="Q387">
            <v>1</v>
          </cell>
          <cell r="R387">
            <v>104.17811902781213</v>
          </cell>
          <cell r="S387">
            <v>0</v>
          </cell>
          <cell r="T387">
            <v>11757</v>
          </cell>
          <cell r="U387">
            <v>559</v>
          </cell>
          <cell r="V387">
            <v>893</v>
          </cell>
          <cell r="AR387">
            <v>-453137061</v>
          </cell>
        </row>
        <row r="388">
          <cell r="A388">
            <v>379</v>
          </cell>
          <cell r="B388" t="str">
            <v>453 - HOLYOKE COMMUNITY Charter School - EASTHAMPTON pupils</v>
          </cell>
          <cell r="C388">
            <v>453137086</v>
          </cell>
          <cell r="D388">
            <v>453</v>
          </cell>
          <cell r="E388">
            <v>137</v>
          </cell>
          <cell r="F388">
            <v>86</v>
          </cell>
          <cell r="G388">
            <v>1</v>
          </cell>
          <cell r="H388">
            <v>1</v>
          </cell>
          <cell r="I388">
            <v>0</v>
          </cell>
          <cell r="J388">
            <v>1</v>
          </cell>
          <cell r="K388">
            <v>115.49088409588262</v>
          </cell>
          <cell r="L388">
            <v>1</v>
          </cell>
          <cell r="M388">
            <v>10466</v>
          </cell>
          <cell r="N388">
            <v>1621</v>
          </cell>
          <cell r="O388">
            <v>893</v>
          </cell>
          <cell r="P388">
            <v>1</v>
          </cell>
          <cell r="Q388">
            <v>1</v>
          </cell>
          <cell r="R388">
            <v>115.50216770040866</v>
          </cell>
          <cell r="S388">
            <v>0</v>
          </cell>
          <cell r="T388">
            <v>10161</v>
          </cell>
          <cell r="U388">
            <v>1531</v>
          </cell>
          <cell r="V388">
            <v>893</v>
          </cell>
          <cell r="AR388">
            <v>-453137086</v>
          </cell>
        </row>
        <row r="389">
          <cell r="A389">
            <v>380</v>
          </cell>
          <cell r="B389" t="str">
            <v>453 - HOLYOKE COMMUNITY Charter School - HOLYOKE pupils</v>
          </cell>
          <cell r="C389">
            <v>453137137</v>
          </cell>
          <cell r="D389">
            <v>453</v>
          </cell>
          <cell r="E389">
            <v>137</v>
          </cell>
          <cell r="F389">
            <v>137</v>
          </cell>
          <cell r="G389">
            <v>1</v>
          </cell>
          <cell r="H389">
            <v>1</v>
          </cell>
          <cell r="I389">
            <v>1</v>
          </cell>
          <cell r="J389">
            <v>1</v>
          </cell>
          <cell r="K389">
            <v>101.840586627467</v>
          </cell>
          <cell r="L389">
            <v>0</v>
          </cell>
          <cell r="M389">
            <v>11738</v>
          </cell>
          <cell r="N389">
            <v>216</v>
          </cell>
          <cell r="O389">
            <v>893</v>
          </cell>
          <cell r="P389">
            <v>1</v>
          </cell>
          <cell r="Q389">
            <v>1</v>
          </cell>
          <cell r="R389">
            <v>100.16600999752472</v>
          </cell>
          <cell r="S389">
            <v>0</v>
          </cell>
          <cell r="T389">
            <v>12066</v>
          </cell>
          <cell r="U389">
            <v>40</v>
          </cell>
          <cell r="V389">
            <v>893</v>
          </cell>
          <cell r="AR389">
            <v>-453137137</v>
          </cell>
        </row>
        <row r="390">
          <cell r="A390">
            <v>381</v>
          </cell>
          <cell r="B390" t="str">
            <v>453 - HOLYOKE COMMUNITY Charter School - NORTHAMPTON pupils</v>
          </cell>
          <cell r="C390">
            <v>453137210</v>
          </cell>
          <cell r="D390">
            <v>453</v>
          </cell>
          <cell r="E390">
            <v>137</v>
          </cell>
          <cell r="F390">
            <v>210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  <cell r="K390">
            <v>133.96709628942261</v>
          </cell>
          <cell r="L390">
            <v>1</v>
          </cell>
          <cell r="M390">
            <v>11223</v>
          </cell>
          <cell r="N390">
            <v>3812</v>
          </cell>
          <cell r="O390">
            <v>893</v>
          </cell>
          <cell r="P390">
            <v>1</v>
          </cell>
          <cell r="Q390">
            <v>1</v>
          </cell>
          <cell r="R390">
            <v>133.85024818950822</v>
          </cell>
          <cell r="S390">
            <v>0</v>
          </cell>
          <cell r="T390">
            <v>10412</v>
          </cell>
          <cell r="U390">
            <v>3606</v>
          </cell>
          <cell r="V390">
            <v>893</v>
          </cell>
          <cell r="AR390">
            <v>-453137210</v>
          </cell>
        </row>
        <row r="391">
          <cell r="A391">
            <v>382</v>
          </cell>
          <cell r="B391" t="str">
            <v>453 - HOLYOKE COMMUNITY Charter School - SOUTH HADLEY pupils</v>
          </cell>
          <cell r="C391">
            <v>453137278</v>
          </cell>
          <cell r="D391">
            <v>453</v>
          </cell>
          <cell r="E391">
            <v>137</v>
          </cell>
          <cell r="F391">
            <v>278</v>
          </cell>
          <cell r="G391">
            <v>1</v>
          </cell>
          <cell r="H391">
            <v>1</v>
          </cell>
          <cell r="I391">
            <v>1</v>
          </cell>
          <cell r="J391">
            <v>1</v>
          </cell>
          <cell r="K391">
            <v>128.80812873846935</v>
          </cell>
          <cell r="L391">
            <v>1</v>
          </cell>
          <cell r="M391">
            <v>9366</v>
          </cell>
          <cell r="N391">
            <v>2698</v>
          </cell>
          <cell r="O391">
            <v>893</v>
          </cell>
          <cell r="P391">
            <v>1</v>
          </cell>
          <cell r="Q391">
            <v>1</v>
          </cell>
          <cell r="R391">
            <v>128.81136142908966</v>
          </cell>
          <cell r="S391">
            <v>0</v>
          </cell>
          <cell r="T391">
            <v>11137</v>
          </cell>
          <cell r="U391">
            <v>3184</v>
          </cell>
          <cell r="V391">
            <v>893</v>
          </cell>
          <cell r="AR391">
            <v>-453137278</v>
          </cell>
        </row>
        <row r="392">
          <cell r="A392">
            <v>383</v>
          </cell>
          <cell r="B392" t="str">
            <v>453 - HOLYOKE COMMUNITY Charter School - SPRINGFIELD pupils</v>
          </cell>
          <cell r="C392">
            <v>453137281</v>
          </cell>
          <cell r="D392">
            <v>453</v>
          </cell>
          <cell r="E392">
            <v>137</v>
          </cell>
          <cell r="F392">
            <v>281</v>
          </cell>
          <cell r="G392">
            <v>1</v>
          </cell>
          <cell r="H392">
            <v>1</v>
          </cell>
          <cell r="I392">
            <v>1</v>
          </cell>
          <cell r="J392">
            <v>1</v>
          </cell>
          <cell r="K392">
            <v>100.1445005399528</v>
          </cell>
          <cell r="L392">
            <v>1</v>
          </cell>
          <cell r="M392">
            <v>11591</v>
          </cell>
          <cell r="N392">
            <v>17</v>
          </cell>
          <cell r="O392">
            <v>893</v>
          </cell>
          <cell r="P392">
            <v>1</v>
          </cell>
          <cell r="Q392">
            <v>1</v>
          </cell>
          <cell r="R392">
            <v>100.15584186626228</v>
          </cell>
          <cell r="S392">
            <v>0</v>
          </cell>
          <cell r="T392">
            <v>12100</v>
          </cell>
          <cell r="U392">
            <v>3</v>
          </cell>
          <cell r="V392">
            <v>893</v>
          </cell>
          <cell r="AR392">
            <v>-453137281</v>
          </cell>
        </row>
        <row r="393">
          <cell r="A393">
            <v>384</v>
          </cell>
          <cell r="B393" t="str">
            <v>453 - HOLYOKE COMMUNITY Charter School - WESTFIELD pupils</v>
          </cell>
          <cell r="C393">
            <v>453137325</v>
          </cell>
          <cell r="D393">
            <v>453</v>
          </cell>
          <cell r="E393">
            <v>137</v>
          </cell>
          <cell r="F393">
            <v>325</v>
          </cell>
          <cell r="G393">
            <v>1</v>
          </cell>
          <cell r="H393">
            <v>1</v>
          </cell>
          <cell r="I393">
            <v>1</v>
          </cell>
          <cell r="J393">
            <v>1</v>
          </cell>
          <cell r="K393">
            <v>112.50076642436728</v>
          </cell>
          <cell r="L393">
            <v>1</v>
          </cell>
          <cell r="M393">
            <v>8406</v>
          </cell>
          <cell r="N393">
            <v>1051</v>
          </cell>
          <cell r="O393">
            <v>893</v>
          </cell>
          <cell r="P393">
            <v>1</v>
          </cell>
          <cell r="Q393">
            <v>1</v>
          </cell>
          <cell r="R393">
            <v>112.50144968620366</v>
          </cell>
          <cell r="S393">
            <v>0</v>
          </cell>
          <cell r="T393">
            <v>7751</v>
          </cell>
          <cell r="U393">
            <v>946</v>
          </cell>
          <cell r="V393">
            <v>893</v>
          </cell>
          <cell r="AR393">
            <v>-453137325</v>
          </cell>
        </row>
        <row r="394">
          <cell r="A394">
            <v>385</v>
          </cell>
          <cell r="B394" t="str">
            <v>453 - HOLYOKE COMMUNITY Charter School - WEST SPRINGFIELD pupils</v>
          </cell>
          <cell r="C394">
            <v>453137332</v>
          </cell>
          <cell r="D394">
            <v>453</v>
          </cell>
          <cell r="E394">
            <v>137</v>
          </cell>
          <cell r="F394">
            <v>332</v>
          </cell>
          <cell r="G394">
            <v>1</v>
          </cell>
          <cell r="H394">
            <v>1</v>
          </cell>
          <cell r="I394">
            <v>1</v>
          </cell>
          <cell r="J394">
            <v>1</v>
          </cell>
          <cell r="K394">
            <v>109.14418088784463</v>
          </cell>
          <cell r="L394">
            <v>1</v>
          </cell>
          <cell r="M394">
            <v>10428</v>
          </cell>
          <cell r="N394">
            <v>954</v>
          </cell>
          <cell r="O394">
            <v>893</v>
          </cell>
          <cell r="P394">
            <v>1</v>
          </cell>
          <cell r="Q394">
            <v>1</v>
          </cell>
          <cell r="R394">
            <v>109.14377947973581</v>
          </cell>
          <cell r="S394">
            <v>0</v>
          </cell>
          <cell r="T394">
            <v>10493</v>
          </cell>
          <cell r="U394">
            <v>963</v>
          </cell>
          <cell r="V394">
            <v>893</v>
          </cell>
          <cell r="AR394">
            <v>-453137332</v>
          </cell>
        </row>
        <row r="395">
          <cell r="A395">
            <v>386</v>
          </cell>
          <cell r="B395" t="str">
            <v>454 - LAWRENCE FAMILY DEVELOPMENT Charter School - ANDOVER pupils</v>
          </cell>
          <cell r="C395">
            <v>454149009</v>
          </cell>
          <cell r="D395">
            <v>454</v>
          </cell>
          <cell r="E395">
            <v>149</v>
          </cell>
          <cell r="F395">
            <v>9</v>
          </cell>
          <cell r="G395">
            <v>1</v>
          </cell>
          <cell r="H395">
            <v>1</v>
          </cell>
          <cell r="I395">
            <v>1</v>
          </cell>
          <cell r="J395">
            <v>1</v>
          </cell>
          <cell r="K395">
            <v>156.64110986159898</v>
          </cell>
          <cell r="L395">
            <v>1</v>
          </cell>
          <cell r="M395">
            <v>12364</v>
          </cell>
          <cell r="N395">
            <v>7003</v>
          </cell>
          <cell r="O395">
            <v>893</v>
          </cell>
          <cell r="P395">
            <v>1</v>
          </cell>
          <cell r="Q395">
            <v>1</v>
          </cell>
          <cell r="R395">
            <v>156.64405646519796</v>
          </cell>
          <cell r="S395">
            <v>0</v>
          </cell>
          <cell r="T395">
            <v>10378</v>
          </cell>
          <cell r="U395">
            <v>5235</v>
          </cell>
          <cell r="V395">
            <v>893</v>
          </cell>
          <cell r="AR395">
            <v>-454149009</v>
          </cell>
        </row>
        <row r="396">
          <cell r="A396">
            <v>387</v>
          </cell>
          <cell r="B396" t="str">
            <v>454 - LAWRENCE FAMILY DEVELOPMENT Charter School - HAVERHILL pupils</v>
          </cell>
          <cell r="C396">
            <v>454149128</v>
          </cell>
          <cell r="D396">
            <v>454</v>
          </cell>
          <cell r="E396">
            <v>149</v>
          </cell>
          <cell r="F396">
            <v>128</v>
          </cell>
          <cell r="G396">
            <v>1</v>
          </cell>
          <cell r="H396">
            <v>1</v>
          </cell>
          <cell r="I396">
            <v>1</v>
          </cell>
          <cell r="J396">
            <v>1</v>
          </cell>
          <cell r="K396">
            <v>105.08593967939184</v>
          </cell>
          <cell r="L396">
            <v>1</v>
          </cell>
          <cell r="M396">
            <v>10117</v>
          </cell>
          <cell r="N396">
            <v>515</v>
          </cell>
          <cell r="O396">
            <v>893</v>
          </cell>
          <cell r="P396">
            <v>1</v>
          </cell>
          <cell r="Q396">
            <v>1</v>
          </cell>
          <cell r="R396">
            <v>105.08760718715354</v>
          </cell>
          <cell r="S396">
            <v>0</v>
          </cell>
          <cell r="T396">
            <v>11219</v>
          </cell>
          <cell r="U396">
            <v>578</v>
          </cell>
          <cell r="V396">
            <v>893</v>
          </cell>
          <cell r="AR396">
            <v>-454149128</v>
          </cell>
        </row>
        <row r="397">
          <cell r="A397">
            <v>388</v>
          </cell>
          <cell r="B397" t="str">
            <v>454 - LAWRENCE FAMILY DEVELOPMENT Charter School - LAWRENCE pupils</v>
          </cell>
          <cell r="C397">
            <v>454149149</v>
          </cell>
          <cell r="D397">
            <v>454</v>
          </cell>
          <cell r="E397">
            <v>149</v>
          </cell>
          <cell r="F397">
            <v>149</v>
          </cell>
          <cell r="G397">
            <v>1</v>
          </cell>
          <cell r="H397">
            <v>1</v>
          </cell>
          <cell r="I397">
            <v>1</v>
          </cell>
          <cell r="J397">
            <v>1</v>
          </cell>
          <cell r="K397">
            <v>100.12603380060321</v>
          </cell>
          <cell r="L397">
            <v>1</v>
          </cell>
          <cell r="M397">
            <v>11389</v>
          </cell>
          <cell r="N397">
            <v>14</v>
          </cell>
          <cell r="O397">
            <v>893</v>
          </cell>
          <cell r="P397">
            <v>1</v>
          </cell>
          <cell r="Q397">
            <v>1</v>
          </cell>
          <cell r="R397">
            <v>100.11937229101046</v>
          </cell>
          <cell r="S397">
            <v>0</v>
          </cell>
          <cell r="T397">
            <v>11935</v>
          </cell>
          <cell r="U397">
            <v>61</v>
          </cell>
          <cell r="V397">
            <v>893</v>
          </cell>
          <cell r="AR397">
            <v>-454149149</v>
          </cell>
        </row>
        <row r="398">
          <cell r="A398">
            <v>389</v>
          </cell>
          <cell r="B398" t="str">
            <v>454 - LAWRENCE FAMILY DEVELOPMENT Charter School - METHUEN pupils</v>
          </cell>
          <cell r="C398">
            <v>454149181</v>
          </cell>
          <cell r="D398">
            <v>454</v>
          </cell>
          <cell r="E398">
            <v>149</v>
          </cell>
          <cell r="F398">
            <v>181</v>
          </cell>
          <cell r="G398">
            <v>1</v>
          </cell>
          <cell r="H398">
            <v>1</v>
          </cell>
          <cell r="I398">
            <v>1</v>
          </cell>
          <cell r="J398">
            <v>1</v>
          </cell>
          <cell r="K398">
            <v>106.77669756159436</v>
          </cell>
          <cell r="L398">
            <v>1</v>
          </cell>
          <cell r="M398">
            <v>10955</v>
          </cell>
          <cell r="N398">
            <v>742</v>
          </cell>
          <cell r="O398">
            <v>893</v>
          </cell>
          <cell r="P398">
            <v>1</v>
          </cell>
          <cell r="Q398">
            <v>1</v>
          </cell>
          <cell r="R398">
            <v>106.74449559766697</v>
          </cell>
          <cell r="S398">
            <v>0</v>
          </cell>
          <cell r="T398">
            <v>10480</v>
          </cell>
          <cell r="U398">
            <v>708</v>
          </cell>
          <cell r="V398">
            <v>893</v>
          </cell>
          <cell r="AR398">
            <v>-454149181</v>
          </cell>
        </row>
        <row r="399">
          <cell r="A399">
            <v>390</v>
          </cell>
          <cell r="B399" t="str">
            <v>455 - HILL VIEW MONTESSORI Charter School - AMESBURY pupils</v>
          </cell>
          <cell r="C399">
            <v>455128007</v>
          </cell>
          <cell r="D399">
            <v>455</v>
          </cell>
          <cell r="E399">
            <v>128</v>
          </cell>
          <cell r="F399">
            <v>7</v>
          </cell>
          <cell r="G399">
            <v>1</v>
          </cell>
          <cell r="H399">
            <v>1</v>
          </cell>
          <cell r="I399">
            <v>1</v>
          </cell>
          <cell r="J399">
            <v>1</v>
          </cell>
          <cell r="K399">
            <v>138.93227505961542</v>
          </cell>
          <cell r="L399">
            <v>1</v>
          </cell>
          <cell r="M399">
            <v>8332</v>
          </cell>
          <cell r="N399">
            <v>3244</v>
          </cell>
          <cell r="O399">
            <v>893</v>
          </cell>
          <cell r="P399">
            <v>1</v>
          </cell>
          <cell r="Q399">
            <v>1</v>
          </cell>
          <cell r="R399">
            <v>138.92866251610889</v>
          </cell>
          <cell r="S399">
            <v>0</v>
          </cell>
          <cell r="T399">
            <v>7385</v>
          </cell>
          <cell r="U399">
            <v>2893</v>
          </cell>
          <cell r="V399">
            <v>893</v>
          </cell>
          <cell r="AR399">
            <v>-455128007</v>
          </cell>
        </row>
        <row r="400">
          <cell r="A400">
            <v>391</v>
          </cell>
          <cell r="B400" t="str">
            <v>455 - HILL VIEW MONTESSORI Charter School - HAVERHILL pupils</v>
          </cell>
          <cell r="C400">
            <v>455128128</v>
          </cell>
          <cell r="D400">
            <v>455</v>
          </cell>
          <cell r="E400">
            <v>128</v>
          </cell>
          <cell r="F400">
            <v>128</v>
          </cell>
          <cell r="G400">
            <v>1</v>
          </cell>
          <cell r="H400">
            <v>1</v>
          </cell>
          <cell r="I400">
            <v>1</v>
          </cell>
          <cell r="J400">
            <v>1</v>
          </cell>
          <cell r="K400">
            <v>105.08593967939184</v>
          </cell>
          <cell r="L400">
            <v>1</v>
          </cell>
          <cell r="M400">
            <v>9164</v>
          </cell>
          <cell r="N400">
            <v>466</v>
          </cell>
          <cell r="O400">
            <v>893</v>
          </cell>
          <cell r="P400">
            <v>1</v>
          </cell>
          <cell r="Q400">
            <v>1</v>
          </cell>
          <cell r="R400">
            <v>105.08760718715354</v>
          </cell>
          <cell r="S400">
            <v>0</v>
          </cell>
          <cell r="T400">
            <v>9490</v>
          </cell>
          <cell r="U400">
            <v>489</v>
          </cell>
          <cell r="V400">
            <v>893</v>
          </cell>
          <cell r="AR400">
            <v>-455128128</v>
          </cell>
        </row>
        <row r="401">
          <cell r="A401">
            <v>392</v>
          </cell>
          <cell r="B401" t="str">
            <v>455 - HILL VIEW MONTESSORI Charter School - PENTUCKET pupils</v>
          </cell>
          <cell r="C401">
            <v>455128745</v>
          </cell>
          <cell r="D401">
            <v>455</v>
          </cell>
          <cell r="E401">
            <v>128</v>
          </cell>
          <cell r="F401">
            <v>745</v>
          </cell>
          <cell r="G401">
            <v>1</v>
          </cell>
          <cell r="H401">
            <v>1</v>
          </cell>
          <cell r="I401">
            <v>1</v>
          </cell>
          <cell r="J401">
            <v>1</v>
          </cell>
          <cell r="K401">
            <v>145.46757208774787</v>
          </cell>
          <cell r="L401">
            <v>1</v>
          </cell>
          <cell r="M401">
            <v>12631</v>
          </cell>
          <cell r="N401">
            <v>5743</v>
          </cell>
          <cell r="O401">
            <v>893</v>
          </cell>
          <cell r="P401">
            <v>1</v>
          </cell>
          <cell r="Q401">
            <v>1</v>
          </cell>
          <cell r="R401">
            <v>145.4817234472099</v>
          </cell>
          <cell r="S401">
            <v>0</v>
          </cell>
          <cell r="T401">
            <v>11742</v>
          </cell>
          <cell r="U401">
            <v>5185</v>
          </cell>
          <cell r="V401">
            <v>893</v>
          </cell>
          <cell r="AR401">
            <v>-455128745</v>
          </cell>
        </row>
        <row r="402">
          <cell r="A402">
            <v>393</v>
          </cell>
          <cell r="B402" t="str">
            <v>456 - LOWELL COMMUNITY Charter School - ANDOVER pupils</v>
          </cell>
          <cell r="C402">
            <v>456160009</v>
          </cell>
          <cell r="D402">
            <v>456</v>
          </cell>
          <cell r="E402">
            <v>160</v>
          </cell>
          <cell r="F402">
            <v>9</v>
          </cell>
          <cell r="G402">
            <v>1</v>
          </cell>
          <cell r="H402">
            <v>1</v>
          </cell>
          <cell r="I402">
            <v>1</v>
          </cell>
          <cell r="J402">
            <v>1</v>
          </cell>
          <cell r="K402">
            <v>156.64110986159898</v>
          </cell>
          <cell r="L402">
            <v>1</v>
          </cell>
          <cell r="M402">
            <v>8450</v>
          </cell>
          <cell r="N402">
            <v>4786</v>
          </cell>
          <cell r="O402">
            <v>893</v>
          </cell>
          <cell r="P402">
            <v>1</v>
          </cell>
          <cell r="Q402">
            <v>1</v>
          </cell>
          <cell r="R402">
            <v>156.64405646519796</v>
          </cell>
          <cell r="S402">
            <v>0</v>
          </cell>
          <cell r="T402">
            <v>7751</v>
          </cell>
          <cell r="U402">
            <v>3910</v>
          </cell>
          <cell r="V402">
            <v>893</v>
          </cell>
          <cell r="AR402">
            <v>-456160009</v>
          </cell>
        </row>
        <row r="403">
          <cell r="A403">
            <v>394</v>
          </cell>
          <cell r="B403" t="str">
            <v>456 - LOWELL COMMUNITY Charter School - BILLERICA pupils</v>
          </cell>
          <cell r="C403">
            <v>456160031</v>
          </cell>
          <cell r="D403">
            <v>456</v>
          </cell>
          <cell r="E403">
            <v>160</v>
          </cell>
          <cell r="F403">
            <v>31</v>
          </cell>
          <cell r="G403">
            <v>1</v>
          </cell>
          <cell r="H403">
            <v>1</v>
          </cell>
          <cell r="I403">
            <v>1</v>
          </cell>
          <cell r="J403">
            <v>1</v>
          </cell>
          <cell r="K403">
            <v>146.39059211386336</v>
          </cell>
          <cell r="L403">
            <v>1</v>
          </cell>
          <cell r="M403">
            <v>12513</v>
          </cell>
          <cell r="N403">
            <v>5805</v>
          </cell>
          <cell r="O403">
            <v>893</v>
          </cell>
          <cell r="P403">
            <v>1</v>
          </cell>
          <cell r="Q403">
            <v>1</v>
          </cell>
          <cell r="R403">
            <v>146.39182720790828</v>
          </cell>
          <cell r="S403">
            <v>0</v>
          </cell>
          <cell r="T403">
            <v>10072</v>
          </cell>
          <cell r="U403">
            <v>4660</v>
          </cell>
          <cell r="V403">
            <v>893</v>
          </cell>
          <cell r="AR403">
            <v>-456160031</v>
          </cell>
        </row>
        <row r="404">
          <cell r="A404">
            <v>395</v>
          </cell>
          <cell r="B404" t="str">
            <v>456 - LOWELL COMMUNITY Charter School - CHELMSFORD pupils</v>
          </cell>
          <cell r="C404">
            <v>456160056</v>
          </cell>
          <cell r="D404">
            <v>456</v>
          </cell>
          <cell r="E404">
            <v>160</v>
          </cell>
          <cell r="F404">
            <v>56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  <cell r="K404">
            <v>138.84928795921525</v>
          </cell>
          <cell r="L404">
            <v>1</v>
          </cell>
          <cell r="M404">
            <v>13058</v>
          </cell>
          <cell r="N404">
            <v>5073</v>
          </cell>
          <cell r="O404">
            <v>893</v>
          </cell>
          <cell r="P404">
            <v>1</v>
          </cell>
          <cell r="Q404">
            <v>1</v>
          </cell>
          <cell r="R404">
            <v>138.84864594176196</v>
          </cell>
          <cell r="S404">
            <v>0</v>
          </cell>
          <cell r="T404">
            <v>9777</v>
          </cell>
          <cell r="U404">
            <v>3810</v>
          </cell>
          <cell r="V404">
            <v>893</v>
          </cell>
          <cell r="AR404">
            <v>-456160056</v>
          </cell>
        </row>
        <row r="405">
          <cell r="A405">
            <v>396</v>
          </cell>
          <cell r="B405" t="str">
            <v>456 - LOWELL COMMUNITY Charter School - DRACUT pupils</v>
          </cell>
          <cell r="C405">
            <v>456160079</v>
          </cell>
          <cell r="D405">
            <v>456</v>
          </cell>
          <cell r="E405">
            <v>160</v>
          </cell>
          <cell r="F405">
            <v>79</v>
          </cell>
          <cell r="G405">
            <v>1</v>
          </cell>
          <cell r="H405">
            <v>1</v>
          </cell>
          <cell r="I405">
            <v>1</v>
          </cell>
          <cell r="J405">
            <v>1</v>
          </cell>
          <cell r="K405">
            <v>110.12568758892031</v>
          </cell>
          <cell r="L405">
            <v>1</v>
          </cell>
          <cell r="M405">
            <v>10194</v>
          </cell>
          <cell r="N405">
            <v>1032</v>
          </cell>
          <cell r="O405">
            <v>893</v>
          </cell>
          <cell r="P405">
            <v>1</v>
          </cell>
          <cell r="Q405">
            <v>1</v>
          </cell>
          <cell r="R405">
            <v>110.13079430637296</v>
          </cell>
          <cell r="S405">
            <v>0</v>
          </cell>
          <cell r="T405">
            <v>10130</v>
          </cell>
          <cell r="U405">
            <v>1034</v>
          </cell>
          <cell r="V405">
            <v>893</v>
          </cell>
          <cell r="AR405">
            <v>-456160079</v>
          </cell>
        </row>
        <row r="406">
          <cell r="A406">
            <v>397</v>
          </cell>
          <cell r="B406" t="str">
            <v>456 - LOWELL COMMUNITY Charter School - HAVERHILL pupils</v>
          </cell>
          <cell r="C406">
            <v>456160128</v>
          </cell>
          <cell r="D406">
            <v>456</v>
          </cell>
          <cell r="E406">
            <v>160</v>
          </cell>
          <cell r="F406">
            <v>128</v>
          </cell>
          <cell r="G406">
            <v>1</v>
          </cell>
          <cell r="H406">
            <v>1</v>
          </cell>
          <cell r="I406">
            <v>0</v>
          </cell>
          <cell r="J406">
            <v>1</v>
          </cell>
          <cell r="K406">
            <v>105.08593967939184</v>
          </cell>
          <cell r="L406">
            <v>1</v>
          </cell>
          <cell r="M406">
            <v>11023</v>
          </cell>
          <cell r="N406">
            <v>561</v>
          </cell>
          <cell r="O406">
            <v>893</v>
          </cell>
          <cell r="P406">
            <v>1</v>
          </cell>
          <cell r="Q406">
            <v>1</v>
          </cell>
          <cell r="R406">
            <v>105.08760718715354</v>
          </cell>
          <cell r="S406">
            <v>0</v>
          </cell>
          <cell r="T406">
            <v>7751</v>
          </cell>
          <cell r="U406">
            <v>400</v>
          </cell>
          <cell r="V406">
            <v>893</v>
          </cell>
          <cell r="AR406">
            <v>-456160128</v>
          </cell>
        </row>
        <row r="407">
          <cell r="A407">
            <v>398</v>
          </cell>
          <cell r="B407" t="str">
            <v>456 - LOWELL COMMUNITY Charter School - LAWRENCE pupils</v>
          </cell>
          <cell r="C407">
            <v>456160149</v>
          </cell>
          <cell r="D407">
            <v>456</v>
          </cell>
          <cell r="E407">
            <v>160</v>
          </cell>
          <cell r="F407">
            <v>149</v>
          </cell>
          <cell r="G407">
            <v>1</v>
          </cell>
          <cell r="H407">
            <v>1</v>
          </cell>
          <cell r="I407">
            <v>1</v>
          </cell>
          <cell r="J407">
            <v>1</v>
          </cell>
          <cell r="K407">
            <v>100.12603380060321</v>
          </cell>
          <cell r="L407">
            <v>1</v>
          </cell>
          <cell r="M407">
            <v>13821</v>
          </cell>
          <cell r="N407">
            <v>17</v>
          </cell>
          <cell r="O407">
            <v>893</v>
          </cell>
          <cell r="P407">
            <v>1</v>
          </cell>
          <cell r="Q407">
            <v>1</v>
          </cell>
          <cell r="R407">
            <v>100.11937229101046</v>
          </cell>
          <cell r="S407">
            <v>0</v>
          </cell>
          <cell r="T407">
            <v>9777</v>
          </cell>
          <cell r="U407">
            <v>50</v>
          </cell>
          <cell r="V407">
            <v>893</v>
          </cell>
          <cell r="AR407">
            <v>-456160149</v>
          </cell>
        </row>
        <row r="408">
          <cell r="A408">
            <v>399</v>
          </cell>
          <cell r="B408" t="str">
            <v>456 - LOWELL COMMUNITY Charter School - LOWELL pupils</v>
          </cell>
          <cell r="C408">
            <v>456160160</v>
          </cell>
          <cell r="D408">
            <v>456</v>
          </cell>
          <cell r="E408">
            <v>160</v>
          </cell>
          <cell r="F408">
            <v>160</v>
          </cell>
          <cell r="G408">
            <v>1</v>
          </cell>
          <cell r="H408">
            <v>1</v>
          </cell>
          <cell r="I408">
            <v>1</v>
          </cell>
          <cell r="J408">
            <v>1</v>
          </cell>
          <cell r="K408">
            <v>103.15024500645309</v>
          </cell>
          <cell r="L408">
            <v>1</v>
          </cell>
          <cell r="M408">
            <v>11702</v>
          </cell>
          <cell r="N408">
            <v>369</v>
          </cell>
          <cell r="O408">
            <v>893</v>
          </cell>
          <cell r="P408">
            <v>1</v>
          </cell>
          <cell r="Q408">
            <v>1</v>
          </cell>
          <cell r="R408">
            <v>102.93955979578713</v>
          </cell>
          <cell r="S408">
            <v>0</v>
          </cell>
          <cell r="T408">
            <v>12084</v>
          </cell>
          <cell r="U408">
            <v>391</v>
          </cell>
          <cell r="V408">
            <v>893</v>
          </cell>
          <cell r="AR408">
            <v>-456160160</v>
          </cell>
        </row>
        <row r="409">
          <cell r="A409">
            <v>400</v>
          </cell>
          <cell r="B409" t="str">
            <v>456 - LOWELL COMMUNITY Charter School - MARLBOROUGH pupils</v>
          </cell>
          <cell r="C409">
            <v>456160170</v>
          </cell>
          <cell r="D409">
            <v>456</v>
          </cell>
          <cell r="E409">
            <v>160</v>
          </cell>
          <cell r="F409">
            <v>170</v>
          </cell>
          <cell r="G409">
            <v>1</v>
          </cell>
          <cell r="H409">
            <v>1</v>
          </cell>
          <cell r="I409">
            <v>1</v>
          </cell>
          <cell r="J409">
            <v>1</v>
          </cell>
          <cell r="K409">
            <v>139.04289060003728</v>
          </cell>
          <cell r="L409">
            <v>1</v>
          </cell>
          <cell r="M409">
            <v>10413</v>
          </cell>
          <cell r="N409">
            <v>4066</v>
          </cell>
          <cell r="O409">
            <v>893</v>
          </cell>
          <cell r="P409">
            <v>1</v>
          </cell>
          <cell r="Q409">
            <v>1</v>
          </cell>
          <cell r="R409">
            <v>139.06360752361022</v>
          </cell>
          <cell r="S409">
            <v>0</v>
          </cell>
          <cell r="T409">
            <v>9777</v>
          </cell>
          <cell r="U409">
            <v>3820</v>
          </cell>
          <cell r="V409">
            <v>893</v>
          </cell>
          <cell r="AR409">
            <v>-456160170</v>
          </cell>
        </row>
        <row r="410">
          <cell r="A410">
            <v>401</v>
          </cell>
          <cell r="B410" t="str">
            <v>456 - LOWELL COMMUNITY Charter School - SAUGUS pupils</v>
          </cell>
          <cell r="C410">
            <v>456160262</v>
          </cell>
          <cell r="D410">
            <v>456</v>
          </cell>
          <cell r="E410">
            <v>160</v>
          </cell>
          <cell r="F410">
            <v>262</v>
          </cell>
          <cell r="G410">
            <v>1</v>
          </cell>
          <cell r="H410">
            <v>1</v>
          </cell>
          <cell r="I410">
            <v>0</v>
          </cell>
          <cell r="J410">
            <v>1</v>
          </cell>
          <cell r="K410">
            <v>146.10729931823548</v>
          </cell>
          <cell r="L410">
            <v>1</v>
          </cell>
          <cell r="M410">
            <v>10347</v>
          </cell>
          <cell r="N410">
            <v>4771</v>
          </cell>
          <cell r="O410">
            <v>893</v>
          </cell>
          <cell r="P410">
            <v>1</v>
          </cell>
          <cell r="Q410">
            <v>1</v>
          </cell>
          <cell r="R410">
            <v>146.10337393977571</v>
          </cell>
          <cell r="S410">
            <v>0</v>
          </cell>
          <cell r="T410">
            <v>9777</v>
          </cell>
          <cell r="U410">
            <v>4537</v>
          </cell>
          <cell r="V410">
            <v>893</v>
          </cell>
          <cell r="AR410">
            <v>-456160262</v>
          </cell>
        </row>
        <row r="411">
          <cell r="A411">
            <v>402</v>
          </cell>
          <cell r="B411" t="str">
            <v>456 - LOWELL COMMUNITY Charter School - TEWKSBURY pupils</v>
          </cell>
          <cell r="C411">
            <v>456160295</v>
          </cell>
          <cell r="D411">
            <v>456</v>
          </cell>
          <cell r="E411">
            <v>160</v>
          </cell>
          <cell r="F411">
            <v>295</v>
          </cell>
          <cell r="G411">
            <v>1</v>
          </cell>
          <cell r="H411">
            <v>1</v>
          </cell>
          <cell r="I411">
            <v>1</v>
          </cell>
          <cell r="J411">
            <v>1</v>
          </cell>
          <cell r="K411">
            <v>147.81847287395556</v>
          </cell>
          <cell r="L411">
            <v>1</v>
          </cell>
          <cell r="M411">
            <v>10650</v>
          </cell>
          <cell r="N411">
            <v>5093</v>
          </cell>
          <cell r="O411">
            <v>893</v>
          </cell>
          <cell r="P411">
            <v>1</v>
          </cell>
          <cell r="Q411">
            <v>1</v>
          </cell>
          <cell r="R411">
            <v>147.82218904909098</v>
          </cell>
          <cell r="S411">
            <v>0</v>
          </cell>
          <cell r="T411">
            <v>10259</v>
          </cell>
          <cell r="U411">
            <v>4894</v>
          </cell>
          <cell r="V411">
            <v>893</v>
          </cell>
          <cell r="AR411">
            <v>-456160295</v>
          </cell>
        </row>
        <row r="412">
          <cell r="A412">
            <v>403</v>
          </cell>
          <cell r="B412" t="str">
            <v>456 - LOWELL COMMUNITY Charter School - TYNGSBOROUGH pupils</v>
          </cell>
          <cell r="C412">
            <v>456160301</v>
          </cell>
          <cell r="D412">
            <v>456</v>
          </cell>
          <cell r="E412">
            <v>160</v>
          </cell>
          <cell r="F412">
            <v>301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  <cell r="K412">
            <v>136.06887210617947</v>
          </cell>
          <cell r="L412">
            <v>1</v>
          </cell>
          <cell r="M412">
            <v>8094</v>
          </cell>
          <cell r="N412">
            <v>2919</v>
          </cell>
          <cell r="O412">
            <v>893</v>
          </cell>
          <cell r="P412">
            <v>1</v>
          </cell>
          <cell r="Q412">
            <v>1</v>
          </cell>
          <cell r="R412">
            <v>136.07509882226583</v>
          </cell>
          <cell r="S412">
            <v>0</v>
          </cell>
          <cell r="T412">
            <v>9541</v>
          </cell>
          <cell r="U412">
            <v>3442</v>
          </cell>
          <cell r="V412">
            <v>893</v>
          </cell>
          <cell r="AR412">
            <v>-456160301</v>
          </cell>
        </row>
        <row r="413">
          <cell r="A413">
            <v>404</v>
          </cell>
          <cell r="B413" t="str">
            <v>456 - LOWELL COMMUNITY Charter School - AYER SHIRLEY pupils</v>
          </cell>
          <cell r="C413">
            <v>456160616</v>
          </cell>
          <cell r="D413">
            <v>456</v>
          </cell>
          <cell r="E413">
            <v>160</v>
          </cell>
          <cell r="F413">
            <v>616</v>
          </cell>
          <cell r="G413">
            <v>1</v>
          </cell>
          <cell r="H413">
            <v>1</v>
          </cell>
          <cell r="I413">
            <v>1</v>
          </cell>
          <cell r="J413">
            <v>1</v>
          </cell>
          <cell r="K413">
            <v>133.71568048852248</v>
          </cell>
          <cell r="L413">
            <v>1</v>
          </cell>
          <cell r="M413">
            <v>10413</v>
          </cell>
          <cell r="N413">
            <v>3511</v>
          </cell>
          <cell r="O413">
            <v>893</v>
          </cell>
          <cell r="P413">
            <v>1</v>
          </cell>
          <cell r="Q413">
            <v>1</v>
          </cell>
          <cell r="R413">
            <v>133.73337444954231</v>
          </cell>
          <cell r="S413">
            <v>0</v>
          </cell>
          <cell r="T413">
            <v>9777</v>
          </cell>
          <cell r="U413">
            <v>3247</v>
          </cell>
          <cell r="V413">
            <v>893</v>
          </cell>
          <cell r="AR413">
            <v>-456160616</v>
          </cell>
        </row>
        <row r="414">
          <cell r="A414">
            <v>405</v>
          </cell>
          <cell r="B414" t="str">
            <v>458 - LOWELL MIDDLESEX ACADEMY Charter School - BILLERICA pupils</v>
          </cell>
          <cell r="C414">
            <v>458160031</v>
          </cell>
          <cell r="D414">
            <v>458</v>
          </cell>
          <cell r="E414">
            <v>160</v>
          </cell>
          <cell r="F414">
            <v>31</v>
          </cell>
          <cell r="G414">
            <v>1</v>
          </cell>
          <cell r="H414">
            <v>1</v>
          </cell>
          <cell r="I414">
            <v>0</v>
          </cell>
          <cell r="J414">
            <v>1</v>
          </cell>
          <cell r="K414">
            <v>146.39059211386336</v>
          </cell>
          <cell r="L414">
            <v>1</v>
          </cell>
          <cell r="M414">
            <v>9808</v>
          </cell>
          <cell r="N414">
            <v>4550</v>
          </cell>
          <cell r="O414">
            <v>893</v>
          </cell>
          <cell r="P414">
            <v>1</v>
          </cell>
          <cell r="Q414">
            <v>1</v>
          </cell>
          <cell r="R414">
            <v>146.39182720790828</v>
          </cell>
          <cell r="S414">
            <v>0</v>
          </cell>
          <cell r="T414">
            <v>9124</v>
          </cell>
          <cell r="U414">
            <v>4221</v>
          </cell>
          <cell r="V414">
            <v>893</v>
          </cell>
          <cell r="AR414">
            <v>-458160031</v>
          </cell>
        </row>
        <row r="415">
          <cell r="A415">
            <v>406</v>
          </cell>
          <cell r="B415" t="str">
            <v>458 - LOWELL MIDDLESEX ACADEMY Charter School - CHELMSFORD pupils</v>
          </cell>
          <cell r="C415">
            <v>458160056</v>
          </cell>
          <cell r="D415">
            <v>458</v>
          </cell>
          <cell r="E415">
            <v>160</v>
          </cell>
          <cell r="F415">
            <v>56</v>
          </cell>
          <cell r="G415">
            <v>1</v>
          </cell>
          <cell r="H415">
            <v>1</v>
          </cell>
          <cell r="I415">
            <v>1</v>
          </cell>
          <cell r="J415">
            <v>1</v>
          </cell>
          <cell r="K415">
            <v>138.84928795921525</v>
          </cell>
          <cell r="L415">
            <v>1</v>
          </cell>
          <cell r="M415">
            <v>13975</v>
          </cell>
          <cell r="N415">
            <v>5429</v>
          </cell>
          <cell r="O415">
            <v>893</v>
          </cell>
          <cell r="P415">
            <v>1</v>
          </cell>
          <cell r="Q415">
            <v>1</v>
          </cell>
          <cell r="R415">
            <v>138.84864594176196</v>
          </cell>
          <cell r="S415">
            <v>0</v>
          </cell>
          <cell r="T415">
            <v>13116</v>
          </cell>
          <cell r="U415">
            <v>5112</v>
          </cell>
          <cell r="V415">
            <v>893</v>
          </cell>
          <cell r="AR415">
            <v>-458160056</v>
          </cell>
        </row>
        <row r="416">
          <cell r="A416">
            <v>407</v>
          </cell>
          <cell r="B416" t="str">
            <v>458 - LOWELL MIDDLESEX ACADEMY Charter School - DRACUT pupils</v>
          </cell>
          <cell r="C416">
            <v>458160079</v>
          </cell>
          <cell r="D416">
            <v>458</v>
          </cell>
          <cell r="E416">
            <v>160</v>
          </cell>
          <cell r="F416">
            <v>79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  <cell r="K416">
            <v>110.12568758892031</v>
          </cell>
          <cell r="L416">
            <v>1</v>
          </cell>
          <cell r="M416">
            <v>11255</v>
          </cell>
          <cell r="N416">
            <v>1140</v>
          </cell>
          <cell r="O416">
            <v>893</v>
          </cell>
          <cell r="P416">
            <v>1</v>
          </cell>
          <cell r="Q416">
            <v>1</v>
          </cell>
          <cell r="R416">
            <v>110.13079430637296</v>
          </cell>
          <cell r="S416">
            <v>0</v>
          </cell>
          <cell r="T416">
            <v>11975</v>
          </cell>
          <cell r="U416">
            <v>1222</v>
          </cell>
          <cell r="V416">
            <v>893</v>
          </cell>
          <cell r="AR416">
            <v>-458160079</v>
          </cell>
        </row>
        <row r="417">
          <cell r="A417">
            <v>408</v>
          </cell>
          <cell r="B417" t="str">
            <v>458 - LOWELL MIDDLESEX ACADEMY Charter School - LAWRENCE pupils</v>
          </cell>
          <cell r="C417">
            <v>458160149</v>
          </cell>
          <cell r="D417">
            <v>458</v>
          </cell>
          <cell r="E417">
            <v>160</v>
          </cell>
          <cell r="F417">
            <v>149</v>
          </cell>
          <cell r="G417">
            <v>1</v>
          </cell>
          <cell r="H417">
            <v>1</v>
          </cell>
          <cell r="I417">
            <v>0</v>
          </cell>
          <cell r="J417">
            <v>1</v>
          </cell>
          <cell r="K417">
            <v>100.12603380060321</v>
          </cell>
          <cell r="L417">
            <v>1</v>
          </cell>
          <cell r="M417">
            <v>12390</v>
          </cell>
          <cell r="N417">
            <v>16</v>
          </cell>
          <cell r="O417">
            <v>893</v>
          </cell>
          <cell r="P417">
            <v>1</v>
          </cell>
          <cell r="Q417">
            <v>1</v>
          </cell>
          <cell r="R417">
            <v>100.11937229101046</v>
          </cell>
          <cell r="S417">
            <v>0</v>
          </cell>
          <cell r="T417">
            <v>13116</v>
          </cell>
          <cell r="U417">
            <v>67</v>
          </cell>
          <cell r="V417">
            <v>893</v>
          </cell>
          <cell r="AR417">
            <v>-458160149</v>
          </cell>
        </row>
        <row r="418">
          <cell r="A418">
            <v>409</v>
          </cell>
          <cell r="B418" t="str">
            <v>458 - LOWELL MIDDLESEX ACADEMY Charter School - LOWELL pupils</v>
          </cell>
          <cell r="C418">
            <v>458160160</v>
          </cell>
          <cell r="D418">
            <v>458</v>
          </cell>
          <cell r="E418">
            <v>160</v>
          </cell>
          <cell r="F418">
            <v>160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103.15024500645309</v>
          </cell>
          <cell r="L418">
            <v>1</v>
          </cell>
          <cell r="M418">
            <v>13235</v>
          </cell>
          <cell r="N418">
            <v>417</v>
          </cell>
          <cell r="O418">
            <v>893</v>
          </cell>
          <cell r="P418">
            <v>1</v>
          </cell>
          <cell r="Q418">
            <v>1</v>
          </cell>
          <cell r="R418">
            <v>102.93955979578713</v>
          </cell>
          <cell r="S418">
            <v>0</v>
          </cell>
          <cell r="T418">
            <v>13418</v>
          </cell>
          <cell r="U418">
            <v>434</v>
          </cell>
          <cell r="V418">
            <v>893</v>
          </cell>
          <cell r="AR418">
            <v>-458160160</v>
          </cell>
        </row>
        <row r="419">
          <cell r="A419">
            <v>410</v>
          </cell>
          <cell r="B419" t="str">
            <v>458 - LOWELL MIDDLESEX ACADEMY Charter School - METHUEN pupils</v>
          </cell>
          <cell r="C419">
            <v>458160181</v>
          </cell>
          <cell r="D419">
            <v>458</v>
          </cell>
          <cell r="E419">
            <v>160</v>
          </cell>
          <cell r="F419">
            <v>181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  <cell r="K419">
            <v>106.77669756159436</v>
          </cell>
          <cell r="L419">
            <v>1</v>
          </cell>
          <cell r="M419">
            <v>11884</v>
          </cell>
          <cell r="N419">
            <v>805</v>
          </cell>
          <cell r="O419">
            <v>893</v>
          </cell>
          <cell r="P419">
            <v>1</v>
          </cell>
          <cell r="Q419">
            <v>1</v>
          </cell>
          <cell r="R419">
            <v>106.74449559766697</v>
          </cell>
          <cell r="S419">
            <v>0</v>
          </cell>
          <cell r="T419">
            <v>10413</v>
          </cell>
          <cell r="U419">
            <v>703</v>
          </cell>
          <cell r="V419">
            <v>893</v>
          </cell>
          <cell r="AR419">
            <v>-458160181</v>
          </cell>
        </row>
        <row r="420">
          <cell r="A420">
            <v>411</v>
          </cell>
          <cell r="B420" t="str">
            <v>458 - LOWELL MIDDLESEX ACADEMY Charter School - TYNGSBOROUGH pupils</v>
          </cell>
          <cell r="C420">
            <v>458160301</v>
          </cell>
          <cell r="D420">
            <v>458</v>
          </cell>
          <cell r="E420">
            <v>160</v>
          </cell>
          <cell r="F420">
            <v>301</v>
          </cell>
          <cell r="G420">
            <v>1</v>
          </cell>
          <cell r="H420">
            <v>1</v>
          </cell>
          <cell r="I420">
            <v>1</v>
          </cell>
          <cell r="J420">
            <v>1</v>
          </cell>
          <cell r="K420">
            <v>136.06887210617947</v>
          </cell>
          <cell r="L420">
            <v>1</v>
          </cell>
          <cell r="M420">
            <v>11884</v>
          </cell>
          <cell r="N420">
            <v>4286</v>
          </cell>
          <cell r="O420">
            <v>893</v>
          </cell>
          <cell r="P420">
            <v>1</v>
          </cell>
          <cell r="Q420">
            <v>1</v>
          </cell>
          <cell r="R420">
            <v>136.07509882226583</v>
          </cell>
          <cell r="S420">
            <v>0</v>
          </cell>
          <cell r="T420">
            <v>10413</v>
          </cell>
          <cell r="U420">
            <v>3756</v>
          </cell>
          <cell r="V420">
            <v>893</v>
          </cell>
          <cell r="AR420">
            <v>-458160301</v>
          </cell>
        </row>
        <row r="421">
          <cell r="A421">
            <v>412</v>
          </cell>
          <cell r="B421" t="str">
            <v>458 - LOWELL MIDDLESEX ACADEMY Charter School - WILMINGTON pupils</v>
          </cell>
          <cell r="C421">
            <v>458160342</v>
          </cell>
          <cell r="D421">
            <v>458</v>
          </cell>
          <cell r="E421">
            <v>160</v>
          </cell>
          <cell r="F421">
            <v>342</v>
          </cell>
          <cell r="G421">
            <v>1</v>
          </cell>
          <cell r="H421">
            <v>1</v>
          </cell>
          <cell r="I421">
            <v>0</v>
          </cell>
          <cell r="J421">
            <v>1</v>
          </cell>
          <cell r="K421">
            <v>155.48518645342492</v>
          </cell>
          <cell r="L421">
            <v>1</v>
          </cell>
          <cell r="M421">
            <v>9956</v>
          </cell>
          <cell r="N421">
            <v>5524</v>
          </cell>
          <cell r="O421">
            <v>893</v>
          </cell>
          <cell r="P421">
            <v>1</v>
          </cell>
          <cell r="Q421">
            <v>1</v>
          </cell>
          <cell r="R421">
            <v>155.48519035698942</v>
          </cell>
          <cell r="S421">
            <v>0</v>
          </cell>
          <cell r="T421">
            <v>9124</v>
          </cell>
          <cell r="U421">
            <v>5062</v>
          </cell>
          <cell r="V421">
            <v>893</v>
          </cell>
          <cell r="AR421">
            <v>-458160342</v>
          </cell>
        </row>
        <row r="422">
          <cell r="A422">
            <v>413</v>
          </cell>
          <cell r="B422" t="str">
            <v>463 - KIPP ACADEMY BOSTON Charter School - BOSTON pupils</v>
          </cell>
          <cell r="C422">
            <v>463035035</v>
          </cell>
          <cell r="D422">
            <v>463</v>
          </cell>
          <cell r="E422">
            <v>35</v>
          </cell>
          <cell r="F422">
            <v>35</v>
          </cell>
          <cell r="G422">
            <v>1</v>
          </cell>
          <cell r="H422">
            <v>1.0780000000000001</v>
          </cell>
          <cell r="I422">
            <v>1</v>
          </cell>
          <cell r="J422">
            <v>1</v>
          </cell>
          <cell r="K422">
            <v>135.10754214263929</v>
          </cell>
          <cell r="L422">
            <v>1</v>
          </cell>
          <cell r="M422">
            <v>12561</v>
          </cell>
          <cell r="N422">
            <v>4410</v>
          </cell>
          <cell r="O422">
            <v>893</v>
          </cell>
          <cell r="P422">
            <v>1</v>
          </cell>
          <cell r="Q422">
            <v>1</v>
          </cell>
          <cell r="R422">
            <v>135.15501759350991</v>
          </cell>
          <cell r="S422">
            <v>0</v>
          </cell>
          <cell r="T422">
            <v>13038</v>
          </cell>
          <cell r="U422">
            <v>4469</v>
          </cell>
          <cell r="V422">
            <v>893</v>
          </cell>
          <cell r="AR422">
            <v>-463035035</v>
          </cell>
        </row>
        <row r="423">
          <cell r="A423">
            <v>414</v>
          </cell>
          <cell r="B423" t="str">
            <v>463 - KIPP ACADEMY BOSTON Charter School - NEWTON pupils</v>
          </cell>
          <cell r="C423">
            <v>463035207</v>
          </cell>
          <cell r="D423">
            <v>463</v>
          </cell>
          <cell r="E423">
            <v>35</v>
          </cell>
          <cell r="F423">
            <v>207</v>
          </cell>
          <cell r="G423">
            <v>1</v>
          </cell>
          <cell r="H423">
            <v>1.0780000000000001</v>
          </cell>
          <cell r="I423">
            <v>0</v>
          </cell>
          <cell r="J423">
            <v>1</v>
          </cell>
          <cell r="K423">
            <v>164.65542547009008</v>
          </cell>
          <cell r="L423">
            <v>1</v>
          </cell>
          <cell r="M423">
            <v>10224</v>
          </cell>
          <cell r="N423">
            <v>6610</v>
          </cell>
          <cell r="O423">
            <v>893</v>
          </cell>
          <cell r="P423">
            <v>1</v>
          </cell>
          <cell r="Q423">
            <v>1</v>
          </cell>
          <cell r="R423">
            <v>164.64323654419587</v>
          </cell>
          <cell r="S423">
            <v>0</v>
          </cell>
          <cell r="T423">
            <v>12523</v>
          </cell>
          <cell r="U423">
            <v>8103</v>
          </cell>
          <cell r="V423">
            <v>893</v>
          </cell>
          <cell r="AR423">
            <v>-463035207</v>
          </cell>
        </row>
        <row r="424">
          <cell r="A424">
            <v>415</v>
          </cell>
          <cell r="B424" t="str">
            <v>464 - MARBLEHEAD COMMUNITY Charter School - LYNN pupils</v>
          </cell>
          <cell r="C424">
            <v>464168163</v>
          </cell>
          <cell r="D424">
            <v>464</v>
          </cell>
          <cell r="E424">
            <v>168</v>
          </cell>
          <cell r="F424">
            <v>163</v>
          </cell>
          <cell r="G424">
            <v>1</v>
          </cell>
          <cell r="H424">
            <v>1</v>
          </cell>
          <cell r="I424">
            <v>1</v>
          </cell>
          <cell r="J424">
            <v>1</v>
          </cell>
          <cell r="K424">
            <v>101.95106282746687</v>
          </cell>
          <cell r="L424">
            <v>0</v>
          </cell>
          <cell r="M424">
            <v>9723</v>
          </cell>
          <cell r="N424">
            <v>190</v>
          </cell>
          <cell r="O424">
            <v>893</v>
          </cell>
          <cell r="P424">
            <v>1</v>
          </cell>
          <cell r="Q424">
            <v>1</v>
          </cell>
          <cell r="R424">
            <v>104.22385689606564</v>
          </cell>
          <cell r="S424">
            <v>0</v>
          </cell>
          <cell r="T424">
            <v>10001</v>
          </cell>
          <cell r="U424">
            <v>541</v>
          </cell>
          <cell r="V424">
            <v>893</v>
          </cell>
          <cell r="AR424">
            <v>-464168163</v>
          </cell>
        </row>
        <row r="425">
          <cell r="A425">
            <v>416</v>
          </cell>
          <cell r="B425" t="str">
            <v>464 - MARBLEHEAD COMMUNITY Charter School - MARBLEHEAD pupils</v>
          </cell>
          <cell r="C425">
            <v>464168168</v>
          </cell>
          <cell r="D425">
            <v>464</v>
          </cell>
          <cell r="E425">
            <v>168</v>
          </cell>
          <cell r="F425">
            <v>168</v>
          </cell>
          <cell r="G425">
            <v>1</v>
          </cell>
          <cell r="H425">
            <v>1</v>
          </cell>
          <cell r="I425">
            <v>1</v>
          </cell>
          <cell r="J425">
            <v>1</v>
          </cell>
          <cell r="K425">
            <v>150.01082515466621</v>
          </cell>
          <cell r="L425">
            <v>1</v>
          </cell>
          <cell r="M425">
            <v>8433</v>
          </cell>
          <cell r="N425">
            <v>4217</v>
          </cell>
          <cell r="O425">
            <v>893</v>
          </cell>
          <cell r="P425">
            <v>1</v>
          </cell>
          <cell r="Q425">
            <v>1</v>
          </cell>
          <cell r="R425">
            <v>151.64972803674169</v>
          </cell>
          <cell r="S425">
            <v>0</v>
          </cell>
          <cell r="T425">
            <v>8781</v>
          </cell>
          <cell r="U425">
            <v>4445</v>
          </cell>
          <cell r="V425">
            <v>893</v>
          </cell>
          <cell r="AR425">
            <v>-464168168</v>
          </cell>
        </row>
        <row r="426">
          <cell r="A426">
            <v>417</v>
          </cell>
          <cell r="B426" t="str">
            <v>464 - MARBLEHEAD COMMUNITY Charter School - NAHANT pupils</v>
          </cell>
          <cell r="C426">
            <v>464168196</v>
          </cell>
          <cell r="D426">
            <v>464</v>
          </cell>
          <cell r="E426">
            <v>168</v>
          </cell>
          <cell r="F426">
            <v>196</v>
          </cell>
          <cell r="G426">
            <v>1</v>
          </cell>
          <cell r="H426">
            <v>1</v>
          </cell>
          <cell r="I426">
            <v>1</v>
          </cell>
          <cell r="J426">
            <v>1</v>
          </cell>
          <cell r="K426">
            <v>150.97886379181534</v>
          </cell>
          <cell r="L426">
            <v>1</v>
          </cell>
          <cell r="M426">
            <v>8183</v>
          </cell>
          <cell r="N426">
            <v>4172</v>
          </cell>
          <cell r="O426">
            <v>893</v>
          </cell>
          <cell r="P426">
            <v>1</v>
          </cell>
          <cell r="Q426">
            <v>1</v>
          </cell>
          <cell r="R426">
            <v>150.97623780447501</v>
          </cell>
          <cell r="S426">
            <v>0</v>
          </cell>
          <cell r="T426">
            <v>7568</v>
          </cell>
          <cell r="U426">
            <v>3892</v>
          </cell>
          <cell r="V426">
            <v>893</v>
          </cell>
          <cell r="AR426">
            <v>-464168196</v>
          </cell>
        </row>
        <row r="427">
          <cell r="A427">
            <v>418</v>
          </cell>
          <cell r="B427" t="str">
            <v>464 - MARBLEHEAD COMMUNITY Charter School - PEABODY pupils</v>
          </cell>
          <cell r="C427">
            <v>464168229</v>
          </cell>
          <cell r="D427">
            <v>464</v>
          </cell>
          <cell r="E427">
            <v>168</v>
          </cell>
          <cell r="F427">
            <v>229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109.46571192697388</v>
          </cell>
          <cell r="L427">
            <v>0</v>
          </cell>
          <cell r="M427">
            <v>8890</v>
          </cell>
          <cell r="N427">
            <v>842</v>
          </cell>
          <cell r="O427">
            <v>893</v>
          </cell>
          <cell r="P427">
            <v>1</v>
          </cell>
          <cell r="Q427">
            <v>1</v>
          </cell>
          <cell r="R427">
            <v>117.24185122474483</v>
          </cell>
          <cell r="S427">
            <v>0</v>
          </cell>
          <cell r="T427">
            <v>8266</v>
          </cell>
          <cell r="U427">
            <v>782</v>
          </cell>
          <cell r="V427">
            <v>893</v>
          </cell>
          <cell r="AR427">
            <v>-464168229</v>
          </cell>
        </row>
        <row r="428">
          <cell r="A428">
            <v>419</v>
          </cell>
          <cell r="B428" t="str">
            <v>464 - MARBLEHEAD COMMUNITY Charter School - SALEM pupils</v>
          </cell>
          <cell r="C428">
            <v>464168258</v>
          </cell>
          <cell r="D428">
            <v>464</v>
          </cell>
          <cell r="E428">
            <v>168</v>
          </cell>
          <cell r="F428">
            <v>258</v>
          </cell>
          <cell r="G428">
            <v>1</v>
          </cell>
          <cell r="H428">
            <v>1</v>
          </cell>
          <cell r="I428">
            <v>1</v>
          </cell>
          <cell r="J428">
            <v>1</v>
          </cell>
          <cell r="K428">
            <v>131.89045627900967</v>
          </cell>
          <cell r="L428">
            <v>1</v>
          </cell>
          <cell r="M428">
            <v>8649</v>
          </cell>
          <cell r="N428">
            <v>2758</v>
          </cell>
          <cell r="O428">
            <v>893</v>
          </cell>
          <cell r="P428">
            <v>1</v>
          </cell>
          <cell r="Q428">
            <v>1</v>
          </cell>
          <cell r="R428">
            <v>131.92311579508396</v>
          </cell>
          <cell r="S428">
            <v>0</v>
          </cell>
          <cell r="T428">
            <v>10937</v>
          </cell>
          <cell r="U428">
            <v>3425</v>
          </cell>
          <cell r="V428">
            <v>893</v>
          </cell>
          <cell r="AR428">
            <v>-464168258</v>
          </cell>
        </row>
        <row r="429">
          <cell r="A429">
            <v>420</v>
          </cell>
          <cell r="B429" t="str">
            <v>464 - MARBLEHEAD COMMUNITY Charter School - SWAMPSCOTT pupils</v>
          </cell>
          <cell r="C429">
            <v>464168291</v>
          </cell>
          <cell r="D429">
            <v>464</v>
          </cell>
          <cell r="E429">
            <v>168</v>
          </cell>
          <cell r="F429">
            <v>291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161.05828253254316</v>
          </cell>
          <cell r="L429">
            <v>1</v>
          </cell>
          <cell r="M429">
            <v>8174</v>
          </cell>
          <cell r="N429">
            <v>4991</v>
          </cell>
          <cell r="O429">
            <v>893</v>
          </cell>
          <cell r="P429">
            <v>1</v>
          </cell>
          <cell r="Q429">
            <v>1</v>
          </cell>
          <cell r="R429">
            <v>161.06551716791969</v>
          </cell>
          <cell r="S429">
            <v>0</v>
          </cell>
          <cell r="T429">
            <v>9162</v>
          </cell>
          <cell r="U429">
            <v>5410</v>
          </cell>
          <cell r="V429">
            <v>893</v>
          </cell>
          <cell r="AR429">
            <v>-464168291</v>
          </cell>
        </row>
        <row r="430">
          <cell r="A430">
            <v>421</v>
          </cell>
          <cell r="B430" t="str">
            <v>466 - MARTHA'S VINEYARD Charter School - MARTHAS VINEYARD District - FALMOUTH pupils</v>
          </cell>
          <cell r="C430">
            <v>466700096</v>
          </cell>
          <cell r="D430">
            <v>466</v>
          </cell>
          <cell r="E430">
            <v>700</v>
          </cell>
          <cell r="F430">
            <v>96</v>
          </cell>
          <cell r="G430">
            <v>2</v>
          </cell>
          <cell r="H430">
            <v>1</v>
          </cell>
          <cell r="I430">
            <v>1</v>
          </cell>
          <cell r="J430">
            <v>1</v>
          </cell>
          <cell r="K430">
            <v>154.0511847212197</v>
          </cell>
          <cell r="L430">
            <v>1</v>
          </cell>
          <cell r="M430">
            <v>9794</v>
          </cell>
          <cell r="N430">
            <v>5294</v>
          </cell>
          <cell r="O430">
            <v>893</v>
          </cell>
          <cell r="P430">
            <v>1</v>
          </cell>
          <cell r="Q430">
            <v>1</v>
          </cell>
          <cell r="R430">
            <v>154.06617459770459</v>
          </cell>
          <cell r="S430">
            <v>0</v>
          </cell>
          <cell r="T430">
            <v>9124</v>
          </cell>
          <cell r="U430">
            <v>4785</v>
          </cell>
          <cell r="V430">
            <v>893</v>
          </cell>
          <cell r="AR430">
            <v>-466700096</v>
          </cell>
        </row>
        <row r="431">
          <cell r="A431">
            <v>422</v>
          </cell>
          <cell r="B431" t="str">
            <v>466 - MARTHA'S VINEYARD Charter School - MARTHAS VINEYARD District - MARTHAS VINEYARD pupils</v>
          </cell>
          <cell r="C431">
            <v>466700700</v>
          </cell>
          <cell r="D431">
            <v>466</v>
          </cell>
          <cell r="E431">
            <v>700</v>
          </cell>
          <cell r="F431">
            <v>700</v>
          </cell>
          <cell r="G431">
            <v>2</v>
          </cell>
          <cell r="H431">
            <v>1</v>
          </cell>
          <cell r="I431">
            <v>1</v>
          </cell>
          <cell r="J431">
            <v>1</v>
          </cell>
          <cell r="K431">
            <v>210.90765465003489</v>
          </cell>
          <cell r="L431">
            <v>1</v>
          </cell>
          <cell r="M431">
            <v>11242</v>
          </cell>
          <cell r="N431">
            <v>12468</v>
          </cell>
          <cell r="O431">
            <v>893</v>
          </cell>
          <cell r="P431">
            <v>1</v>
          </cell>
          <cell r="Q431">
            <v>1</v>
          </cell>
          <cell r="R431">
            <v>211.08120032019769</v>
          </cell>
          <cell r="S431">
            <v>0</v>
          </cell>
          <cell r="T431">
            <v>11657</v>
          </cell>
          <cell r="U431">
            <v>12369</v>
          </cell>
          <cell r="V431">
            <v>893</v>
          </cell>
          <cell r="AR431">
            <v>-466700700</v>
          </cell>
        </row>
        <row r="432">
          <cell r="A432">
            <v>423</v>
          </cell>
          <cell r="B432" t="str">
            <v>466 - MARTHA'S VINEYARD Charter School - UPISLAND District - EDGARTOWN pupils</v>
          </cell>
          <cell r="C432">
            <v>466774089</v>
          </cell>
          <cell r="D432">
            <v>466</v>
          </cell>
          <cell r="E432">
            <v>774</v>
          </cell>
          <cell r="F432">
            <v>89</v>
          </cell>
          <cell r="G432">
            <v>2</v>
          </cell>
          <cell r="H432">
            <v>1</v>
          </cell>
          <cell r="I432">
            <v>1</v>
          </cell>
          <cell r="J432">
            <v>1</v>
          </cell>
          <cell r="K432">
            <v>260.67522384139312</v>
          </cell>
          <cell r="L432">
            <v>1</v>
          </cell>
          <cell r="M432">
            <v>9741</v>
          </cell>
          <cell r="N432">
            <v>15651</v>
          </cell>
          <cell r="O432">
            <v>893</v>
          </cell>
          <cell r="P432">
            <v>1</v>
          </cell>
          <cell r="Q432">
            <v>1</v>
          </cell>
          <cell r="R432">
            <v>260.91534219747746</v>
          </cell>
          <cell r="S432">
            <v>0</v>
          </cell>
          <cell r="T432">
            <v>10892</v>
          </cell>
          <cell r="U432">
            <v>16450</v>
          </cell>
          <cell r="V432">
            <v>893</v>
          </cell>
          <cell r="AR432">
            <v>-466774089</v>
          </cell>
        </row>
        <row r="433">
          <cell r="A433">
            <v>424</v>
          </cell>
          <cell r="B433" t="str">
            <v>466 - MARTHA'S VINEYARD Charter School - UPISLAND District - OAK BLUFFS pupils</v>
          </cell>
          <cell r="C433">
            <v>466774221</v>
          </cell>
          <cell r="D433">
            <v>466</v>
          </cell>
          <cell r="E433">
            <v>774</v>
          </cell>
          <cell r="F433">
            <v>221</v>
          </cell>
          <cell r="G433">
            <v>2</v>
          </cell>
          <cell r="H433">
            <v>1</v>
          </cell>
          <cell r="I433">
            <v>1</v>
          </cell>
          <cell r="J433">
            <v>1</v>
          </cell>
          <cell r="K433">
            <v>210.61774675620293</v>
          </cell>
          <cell r="L433">
            <v>0</v>
          </cell>
          <cell r="M433">
            <v>10470</v>
          </cell>
          <cell r="N433">
            <v>11582</v>
          </cell>
          <cell r="O433">
            <v>893</v>
          </cell>
          <cell r="P433">
            <v>1</v>
          </cell>
          <cell r="Q433">
            <v>1</v>
          </cell>
          <cell r="R433">
            <v>210.59416536311866</v>
          </cell>
          <cell r="S433">
            <v>0</v>
          </cell>
          <cell r="T433">
            <v>10667</v>
          </cell>
          <cell r="U433">
            <v>11800</v>
          </cell>
          <cell r="V433">
            <v>893</v>
          </cell>
          <cell r="AR433">
            <v>-466774221</v>
          </cell>
        </row>
        <row r="434">
          <cell r="A434">
            <v>425</v>
          </cell>
          <cell r="B434" t="str">
            <v>466 - MARTHA'S VINEYARD Charter School - UPISLAND District - TISBURY pupils</v>
          </cell>
          <cell r="C434">
            <v>466774296</v>
          </cell>
          <cell r="D434">
            <v>466</v>
          </cell>
          <cell r="E434">
            <v>774</v>
          </cell>
          <cell r="F434">
            <v>296</v>
          </cell>
          <cell r="G434">
            <v>2</v>
          </cell>
          <cell r="H434">
            <v>1</v>
          </cell>
          <cell r="I434">
            <v>1</v>
          </cell>
          <cell r="J434">
            <v>1</v>
          </cell>
          <cell r="K434">
            <v>228.07294810260444</v>
          </cell>
          <cell r="L434">
            <v>1</v>
          </cell>
          <cell r="M434">
            <v>9372</v>
          </cell>
          <cell r="N434">
            <v>12003</v>
          </cell>
          <cell r="O434">
            <v>893</v>
          </cell>
          <cell r="P434">
            <v>1</v>
          </cell>
          <cell r="Q434">
            <v>1</v>
          </cell>
          <cell r="R434">
            <v>228.27650687529464</v>
          </cell>
          <cell r="S434">
            <v>0</v>
          </cell>
          <cell r="T434">
            <v>10099</v>
          </cell>
          <cell r="U434">
            <v>12574</v>
          </cell>
          <cell r="V434">
            <v>893</v>
          </cell>
          <cell r="AR434">
            <v>-466774296</v>
          </cell>
        </row>
        <row r="435">
          <cell r="A435">
            <v>426</v>
          </cell>
          <cell r="B435" t="str">
            <v>466 - MARTHA'S VINEYARD Charter School - UPISLAND District - UPISLAND pupils</v>
          </cell>
          <cell r="C435">
            <v>466774774</v>
          </cell>
          <cell r="D435">
            <v>466</v>
          </cell>
          <cell r="E435">
            <v>774</v>
          </cell>
          <cell r="F435">
            <v>774</v>
          </cell>
          <cell r="G435">
            <v>2</v>
          </cell>
          <cell r="H435">
            <v>1</v>
          </cell>
          <cell r="I435">
            <v>1</v>
          </cell>
          <cell r="J435">
            <v>1</v>
          </cell>
          <cell r="K435">
            <v>308.65660282080694</v>
          </cell>
          <cell r="L435">
            <v>0</v>
          </cell>
          <cell r="M435">
            <v>9606</v>
          </cell>
          <cell r="N435">
            <v>20044</v>
          </cell>
          <cell r="O435">
            <v>893</v>
          </cell>
          <cell r="P435">
            <v>1</v>
          </cell>
          <cell r="Q435">
            <v>1</v>
          </cell>
          <cell r="R435">
            <v>308.65660282080694</v>
          </cell>
          <cell r="S435">
            <v>0</v>
          </cell>
          <cell r="T435">
            <v>10233</v>
          </cell>
          <cell r="U435">
            <v>21352</v>
          </cell>
          <cell r="V435">
            <v>893</v>
          </cell>
          <cell r="AR435">
            <v>-466774774</v>
          </cell>
        </row>
        <row r="436">
          <cell r="A436">
            <v>427</v>
          </cell>
          <cell r="B436" t="str">
            <v>469 - MATCH Charter School - BOSTON pupils</v>
          </cell>
          <cell r="C436">
            <v>469035035</v>
          </cell>
          <cell r="D436">
            <v>469</v>
          </cell>
          <cell r="E436">
            <v>35</v>
          </cell>
          <cell r="F436">
            <v>35</v>
          </cell>
          <cell r="G436">
            <v>1</v>
          </cell>
          <cell r="H436">
            <v>1.0780000000000001</v>
          </cell>
          <cell r="I436">
            <v>1</v>
          </cell>
          <cell r="J436">
            <v>1</v>
          </cell>
          <cell r="K436">
            <v>135.10754214263929</v>
          </cell>
          <cell r="L436">
            <v>1</v>
          </cell>
          <cell r="M436">
            <v>12797</v>
          </cell>
          <cell r="N436">
            <v>4493</v>
          </cell>
          <cell r="O436">
            <v>893</v>
          </cell>
          <cell r="P436">
            <v>1</v>
          </cell>
          <cell r="Q436">
            <v>1</v>
          </cell>
          <cell r="R436">
            <v>135.15501759350991</v>
          </cell>
          <cell r="S436">
            <v>0</v>
          </cell>
          <cell r="T436">
            <v>13122</v>
          </cell>
          <cell r="U436">
            <v>4498</v>
          </cell>
          <cell r="V436">
            <v>893</v>
          </cell>
          <cell r="AR436">
            <v>-469035035</v>
          </cell>
        </row>
        <row r="437">
          <cell r="A437">
            <v>428</v>
          </cell>
          <cell r="B437" t="str">
            <v>469 - MATCH Charter School - CHELSEA pupils</v>
          </cell>
          <cell r="C437">
            <v>469035057</v>
          </cell>
          <cell r="D437">
            <v>469</v>
          </cell>
          <cell r="E437">
            <v>35</v>
          </cell>
          <cell r="F437">
            <v>57</v>
          </cell>
          <cell r="G437">
            <v>1</v>
          </cell>
          <cell r="H437">
            <v>1.0780000000000001</v>
          </cell>
          <cell r="I437">
            <v>1</v>
          </cell>
          <cell r="J437">
            <v>1</v>
          </cell>
          <cell r="K437">
            <v>105.07232021293885</v>
          </cell>
          <cell r="L437">
            <v>1</v>
          </cell>
          <cell r="M437">
            <v>13489</v>
          </cell>
          <cell r="N437">
            <v>684</v>
          </cell>
          <cell r="O437">
            <v>893</v>
          </cell>
          <cell r="P437">
            <v>1</v>
          </cell>
          <cell r="Q437">
            <v>1</v>
          </cell>
          <cell r="R437">
            <v>105.08946058749589</v>
          </cell>
          <cell r="S437">
            <v>0</v>
          </cell>
          <cell r="T437">
            <v>12523</v>
          </cell>
          <cell r="U437">
            <v>662</v>
          </cell>
          <cell r="V437">
            <v>893</v>
          </cell>
          <cell r="AR437">
            <v>-469035057</v>
          </cell>
        </row>
        <row r="438">
          <cell r="A438">
            <v>429</v>
          </cell>
          <cell r="B438" t="str">
            <v>469 - MATCH Charter School - EVERETT pupils</v>
          </cell>
          <cell r="C438">
            <v>469035093</v>
          </cell>
          <cell r="D438">
            <v>469</v>
          </cell>
          <cell r="E438">
            <v>35</v>
          </cell>
          <cell r="F438">
            <v>93</v>
          </cell>
          <cell r="G438">
            <v>1</v>
          </cell>
          <cell r="H438">
            <v>1.0780000000000001</v>
          </cell>
          <cell r="I438">
            <v>1</v>
          </cell>
          <cell r="J438">
            <v>1</v>
          </cell>
          <cell r="K438">
            <v>102.84144893945172</v>
          </cell>
          <cell r="L438">
            <v>1</v>
          </cell>
          <cell r="M438">
            <v>15594</v>
          </cell>
          <cell r="N438">
            <v>443</v>
          </cell>
          <cell r="O438">
            <v>893</v>
          </cell>
          <cell r="P438">
            <v>1</v>
          </cell>
          <cell r="Q438">
            <v>1</v>
          </cell>
          <cell r="R438">
            <v>102.86320779598445</v>
          </cell>
          <cell r="S438">
            <v>0</v>
          </cell>
          <cell r="T438">
            <v>9711</v>
          </cell>
          <cell r="U438">
            <v>272</v>
          </cell>
          <cell r="V438">
            <v>893</v>
          </cell>
          <cell r="AR438">
            <v>-469035093</v>
          </cell>
        </row>
        <row r="439">
          <cell r="A439">
            <v>430</v>
          </cell>
          <cell r="B439" t="str">
            <v>469 - MATCH Charter School - QUINCY pupils</v>
          </cell>
          <cell r="C439">
            <v>469035243</v>
          </cell>
          <cell r="D439">
            <v>469</v>
          </cell>
          <cell r="E439">
            <v>35</v>
          </cell>
          <cell r="F439">
            <v>243</v>
          </cell>
          <cell r="G439">
            <v>1</v>
          </cell>
          <cell r="H439">
            <v>1.0780000000000001</v>
          </cell>
          <cell r="I439">
            <v>1</v>
          </cell>
          <cell r="J439">
            <v>1</v>
          </cell>
          <cell r="K439">
            <v>123.60080301366065</v>
          </cell>
          <cell r="L439">
            <v>1</v>
          </cell>
          <cell r="M439">
            <v>14923</v>
          </cell>
          <cell r="N439">
            <v>3522</v>
          </cell>
          <cell r="O439">
            <v>893</v>
          </cell>
          <cell r="P439">
            <v>1</v>
          </cell>
          <cell r="Q439">
            <v>1</v>
          </cell>
          <cell r="R439">
            <v>123.603106514578</v>
          </cell>
          <cell r="S439">
            <v>0</v>
          </cell>
          <cell r="T439">
            <v>13989</v>
          </cell>
          <cell r="U439">
            <v>3305</v>
          </cell>
          <cell r="V439">
            <v>893</v>
          </cell>
          <cell r="AR439">
            <v>-469035243</v>
          </cell>
        </row>
        <row r="440">
          <cell r="A440">
            <v>431</v>
          </cell>
          <cell r="B440" t="str">
            <v>469 - MATCH Charter School - RANDOLPH pupils</v>
          </cell>
          <cell r="C440">
            <v>469035244</v>
          </cell>
          <cell r="D440">
            <v>469</v>
          </cell>
          <cell r="E440">
            <v>35</v>
          </cell>
          <cell r="F440">
            <v>244</v>
          </cell>
          <cell r="G440">
            <v>1</v>
          </cell>
          <cell r="H440">
            <v>1.0780000000000001</v>
          </cell>
          <cell r="I440">
            <v>1</v>
          </cell>
          <cell r="J440">
            <v>1</v>
          </cell>
          <cell r="K440">
            <v>140.48636900060259</v>
          </cell>
          <cell r="L440">
            <v>1</v>
          </cell>
          <cell r="M440">
            <v>8621</v>
          </cell>
          <cell r="N440">
            <v>3490</v>
          </cell>
          <cell r="O440">
            <v>893</v>
          </cell>
          <cell r="P440">
            <v>1</v>
          </cell>
          <cell r="Q440">
            <v>1</v>
          </cell>
          <cell r="R440">
            <v>140.51894054759615</v>
          </cell>
          <cell r="S440">
            <v>0</v>
          </cell>
          <cell r="T440">
            <v>7852</v>
          </cell>
          <cell r="U440">
            <v>3163</v>
          </cell>
          <cell r="V440">
            <v>893</v>
          </cell>
          <cell r="AR440">
            <v>-469035244</v>
          </cell>
        </row>
        <row r="441">
          <cell r="A441">
            <v>432</v>
          </cell>
          <cell r="B441" t="str">
            <v>470 - MYSTIC VALLEY REGIONAL Charter School - BOSTON pupils</v>
          </cell>
          <cell r="C441">
            <v>470165035</v>
          </cell>
          <cell r="D441">
            <v>470</v>
          </cell>
          <cell r="E441">
            <v>165</v>
          </cell>
          <cell r="F441">
            <v>35</v>
          </cell>
          <cell r="G441">
            <v>1</v>
          </cell>
          <cell r="H441">
            <v>1.0349999999999999</v>
          </cell>
          <cell r="I441">
            <v>1</v>
          </cell>
          <cell r="J441">
            <v>1</v>
          </cell>
          <cell r="K441">
            <v>135.10754214263929</v>
          </cell>
          <cell r="L441">
            <v>1</v>
          </cell>
          <cell r="M441">
            <v>8703</v>
          </cell>
          <cell r="N441">
            <v>3055</v>
          </cell>
          <cell r="O441">
            <v>893</v>
          </cell>
          <cell r="P441">
            <v>1</v>
          </cell>
          <cell r="Q441">
            <v>1</v>
          </cell>
          <cell r="R441">
            <v>135.15501759350991</v>
          </cell>
          <cell r="S441">
            <v>0</v>
          </cell>
          <cell r="T441">
            <v>7973</v>
          </cell>
          <cell r="U441">
            <v>2733</v>
          </cell>
          <cell r="V441">
            <v>893</v>
          </cell>
          <cell r="AR441">
            <v>-470165035</v>
          </cell>
        </row>
        <row r="442">
          <cell r="A442">
            <v>433</v>
          </cell>
          <cell r="B442" t="str">
            <v>470 - MYSTIC VALLEY REGIONAL Charter School - BURLINGTON pupils</v>
          </cell>
          <cell r="C442">
            <v>470165048</v>
          </cell>
          <cell r="D442">
            <v>470</v>
          </cell>
          <cell r="E442">
            <v>165</v>
          </cell>
          <cell r="F442">
            <v>48</v>
          </cell>
          <cell r="G442">
            <v>1</v>
          </cell>
          <cell r="H442">
            <v>1.0349999999999999</v>
          </cell>
          <cell r="I442">
            <v>1</v>
          </cell>
          <cell r="J442">
            <v>1</v>
          </cell>
          <cell r="K442">
            <v>179.47033403451792</v>
          </cell>
          <cell r="L442">
            <v>1</v>
          </cell>
          <cell r="M442">
            <v>8703</v>
          </cell>
          <cell r="N442">
            <v>6916</v>
          </cell>
          <cell r="O442">
            <v>893</v>
          </cell>
          <cell r="P442">
            <v>1</v>
          </cell>
          <cell r="Q442">
            <v>1</v>
          </cell>
          <cell r="R442">
            <v>179.47052571432869</v>
          </cell>
          <cell r="S442">
            <v>0</v>
          </cell>
          <cell r="T442">
            <v>7594</v>
          </cell>
          <cell r="U442">
            <v>6036</v>
          </cell>
          <cell r="V442">
            <v>893</v>
          </cell>
          <cell r="AR442">
            <v>-470165048</v>
          </cell>
        </row>
        <row r="443">
          <cell r="A443">
            <v>434</v>
          </cell>
          <cell r="B443" t="str">
            <v>470 - MYSTIC VALLEY REGIONAL Charter School - CHELSEA pupils</v>
          </cell>
          <cell r="C443">
            <v>470165057</v>
          </cell>
          <cell r="D443">
            <v>470</v>
          </cell>
          <cell r="E443">
            <v>165</v>
          </cell>
          <cell r="F443">
            <v>57</v>
          </cell>
          <cell r="G443">
            <v>1</v>
          </cell>
          <cell r="H443">
            <v>1.0349999999999999</v>
          </cell>
          <cell r="I443">
            <v>1</v>
          </cell>
          <cell r="J443">
            <v>1</v>
          </cell>
          <cell r="K443">
            <v>105.07232021293885</v>
          </cell>
          <cell r="L443">
            <v>1</v>
          </cell>
          <cell r="M443">
            <v>11921</v>
          </cell>
          <cell r="N443">
            <v>605</v>
          </cell>
          <cell r="O443">
            <v>893</v>
          </cell>
          <cell r="P443">
            <v>1</v>
          </cell>
          <cell r="Q443">
            <v>1</v>
          </cell>
          <cell r="R443">
            <v>105.08946058749589</v>
          </cell>
          <cell r="S443">
            <v>0</v>
          </cell>
          <cell r="T443">
            <v>9562</v>
          </cell>
          <cell r="U443">
            <v>505</v>
          </cell>
          <cell r="V443">
            <v>893</v>
          </cell>
          <cell r="AR443">
            <v>-470165057</v>
          </cell>
        </row>
        <row r="444">
          <cell r="A444">
            <v>435</v>
          </cell>
          <cell r="B444" t="str">
            <v>470 - MYSTIC VALLEY REGIONAL Charter School - EVERETT pupils</v>
          </cell>
          <cell r="C444">
            <v>470165093</v>
          </cell>
          <cell r="D444">
            <v>470</v>
          </cell>
          <cell r="E444">
            <v>165</v>
          </cell>
          <cell r="F444">
            <v>93</v>
          </cell>
          <cell r="G444">
            <v>1</v>
          </cell>
          <cell r="H444">
            <v>1.0349999999999999</v>
          </cell>
          <cell r="I444">
            <v>1</v>
          </cell>
          <cell r="J444">
            <v>1</v>
          </cell>
          <cell r="K444">
            <v>102.84144893945172</v>
          </cell>
          <cell r="L444">
            <v>1</v>
          </cell>
          <cell r="M444">
            <v>10489</v>
          </cell>
          <cell r="N444">
            <v>298</v>
          </cell>
          <cell r="O444">
            <v>893</v>
          </cell>
          <cell r="P444">
            <v>1</v>
          </cell>
          <cell r="Q444">
            <v>1</v>
          </cell>
          <cell r="R444">
            <v>102.86320779598445</v>
          </cell>
          <cell r="S444">
            <v>0</v>
          </cell>
          <cell r="T444">
            <v>10657</v>
          </cell>
          <cell r="U444">
            <v>298</v>
          </cell>
          <cell r="V444">
            <v>893</v>
          </cell>
          <cell r="AR444">
            <v>-470165093</v>
          </cell>
        </row>
        <row r="445">
          <cell r="A445">
            <v>436</v>
          </cell>
          <cell r="B445" t="str">
            <v>470 - MYSTIC VALLEY REGIONAL Charter School - LYNN pupils</v>
          </cell>
          <cell r="C445">
            <v>470165163</v>
          </cell>
          <cell r="D445">
            <v>470</v>
          </cell>
          <cell r="E445">
            <v>165</v>
          </cell>
          <cell r="F445">
            <v>163</v>
          </cell>
          <cell r="G445">
            <v>1</v>
          </cell>
          <cell r="H445">
            <v>1.0349999999999999</v>
          </cell>
          <cell r="I445">
            <v>1</v>
          </cell>
          <cell r="J445">
            <v>1</v>
          </cell>
          <cell r="K445">
            <v>101.95106282746687</v>
          </cell>
          <cell r="L445">
            <v>0</v>
          </cell>
          <cell r="M445">
            <v>11312</v>
          </cell>
          <cell r="N445">
            <v>221</v>
          </cell>
          <cell r="O445">
            <v>893</v>
          </cell>
          <cell r="P445">
            <v>1</v>
          </cell>
          <cell r="Q445">
            <v>1</v>
          </cell>
          <cell r="R445">
            <v>104.22385689606564</v>
          </cell>
          <cell r="S445">
            <v>0</v>
          </cell>
          <cell r="T445">
            <v>10410</v>
          </cell>
          <cell r="U445">
            <v>563</v>
          </cell>
          <cell r="V445">
            <v>893</v>
          </cell>
          <cell r="AR445">
            <v>-470165163</v>
          </cell>
        </row>
        <row r="446">
          <cell r="A446">
            <v>437</v>
          </cell>
          <cell r="B446" t="str">
            <v>470 - MYSTIC VALLEY REGIONAL Charter School - MALDEN pupils</v>
          </cell>
          <cell r="C446">
            <v>470165165</v>
          </cell>
          <cell r="D446">
            <v>470</v>
          </cell>
          <cell r="E446">
            <v>165</v>
          </cell>
          <cell r="F446">
            <v>165</v>
          </cell>
          <cell r="G446">
            <v>1</v>
          </cell>
          <cell r="H446">
            <v>1.0349999999999999</v>
          </cell>
          <cell r="I446">
            <v>1</v>
          </cell>
          <cell r="J446">
            <v>1</v>
          </cell>
          <cell r="K446">
            <v>105.43461537836718</v>
          </cell>
          <cell r="L446">
            <v>1</v>
          </cell>
          <cell r="M446">
            <v>10009</v>
          </cell>
          <cell r="N446">
            <v>544</v>
          </cell>
          <cell r="O446">
            <v>893</v>
          </cell>
          <cell r="P446">
            <v>1</v>
          </cell>
          <cell r="Q446">
            <v>1</v>
          </cell>
          <cell r="R446">
            <v>105.45274261995819</v>
          </cell>
          <cell r="S446">
            <v>0</v>
          </cell>
          <cell r="T446">
            <v>10309</v>
          </cell>
          <cell r="U446">
            <v>505</v>
          </cell>
          <cell r="V446">
            <v>893</v>
          </cell>
          <cell r="AR446">
            <v>-470165165</v>
          </cell>
        </row>
        <row r="447">
          <cell r="A447">
            <v>438</v>
          </cell>
          <cell r="B447" t="str">
            <v>470 - MYSTIC VALLEY REGIONAL Charter School - MEDFORD pupils</v>
          </cell>
          <cell r="C447">
            <v>470165176</v>
          </cell>
          <cell r="D447">
            <v>470</v>
          </cell>
          <cell r="E447">
            <v>165</v>
          </cell>
          <cell r="F447">
            <v>176</v>
          </cell>
          <cell r="G447">
            <v>1</v>
          </cell>
          <cell r="H447">
            <v>1.0349999999999999</v>
          </cell>
          <cell r="I447">
            <v>1</v>
          </cell>
          <cell r="J447">
            <v>1</v>
          </cell>
          <cell r="K447">
            <v>133.02698960394903</v>
          </cell>
          <cell r="L447">
            <v>1</v>
          </cell>
          <cell r="M447">
            <v>9743</v>
          </cell>
          <cell r="N447">
            <v>3218</v>
          </cell>
          <cell r="O447">
            <v>893</v>
          </cell>
          <cell r="P447">
            <v>1</v>
          </cell>
          <cell r="Q447">
            <v>1</v>
          </cell>
          <cell r="R447">
            <v>133.03185416053941</v>
          </cell>
          <cell r="S447">
            <v>0</v>
          </cell>
          <cell r="T447">
            <v>9947</v>
          </cell>
          <cell r="U447">
            <v>3277</v>
          </cell>
          <cell r="V447">
            <v>893</v>
          </cell>
          <cell r="AR447">
            <v>-470165176</v>
          </cell>
        </row>
        <row r="448">
          <cell r="A448">
            <v>439</v>
          </cell>
          <cell r="B448" t="str">
            <v>470 - MYSTIC VALLEY REGIONAL Charter School - MELROSE pupils</v>
          </cell>
          <cell r="C448">
            <v>470165178</v>
          </cell>
          <cell r="D448">
            <v>470</v>
          </cell>
          <cell r="E448">
            <v>165</v>
          </cell>
          <cell r="F448">
            <v>178</v>
          </cell>
          <cell r="G448">
            <v>1</v>
          </cell>
          <cell r="H448">
            <v>1.0349999999999999</v>
          </cell>
          <cell r="I448">
            <v>1</v>
          </cell>
          <cell r="J448">
            <v>1</v>
          </cell>
          <cell r="K448">
            <v>110.42283420822953</v>
          </cell>
          <cell r="L448">
            <v>1</v>
          </cell>
          <cell r="M448">
            <v>9322</v>
          </cell>
          <cell r="N448">
            <v>972</v>
          </cell>
          <cell r="O448">
            <v>893</v>
          </cell>
          <cell r="P448">
            <v>1</v>
          </cell>
          <cell r="Q448">
            <v>1</v>
          </cell>
          <cell r="R448">
            <v>110.42171456845485</v>
          </cell>
          <cell r="S448">
            <v>0</v>
          </cell>
          <cell r="T448">
            <v>9729</v>
          </cell>
          <cell r="U448">
            <v>1020</v>
          </cell>
          <cell r="V448">
            <v>893</v>
          </cell>
          <cell r="AR448">
            <v>-470165178</v>
          </cell>
        </row>
        <row r="449">
          <cell r="A449">
            <v>440</v>
          </cell>
          <cell r="B449" t="str">
            <v>470 - MYSTIC VALLEY REGIONAL Charter School - PEABODY pupils</v>
          </cell>
          <cell r="C449">
            <v>470165229</v>
          </cell>
          <cell r="D449">
            <v>470</v>
          </cell>
          <cell r="E449">
            <v>165</v>
          </cell>
          <cell r="F449">
            <v>229</v>
          </cell>
          <cell r="G449">
            <v>1</v>
          </cell>
          <cell r="H449">
            <v>1.0349999999999999</v>
          </cell>
          <cell r="I449">
            <v>1</v>
          </cell>
          <cell r="J449">
            <v>1</v>
          </cell>
          <cell r="K449">
            <v>109.46571192697388</v>
          </cell>
          <cell r="L449">
            <v>0</v>
          </cell>
          <cell r="M449">
            <v>11420</v>
          </cell>
          <cell r="N449">
            <v>1081</v>
          </cell>
          <cell r="O449">
            <v>893</v>
          </cell>
          <cell r="P449">
            <v>1</v>
          </cell>
          <cell r="Q449">
            <v>1</v>
          </cell>
          <cell r="R449">
            <v>117.24185122474483</v>
          </cell>
          <cell r="S449">
            <v>0</v>
          </cell>
          <cell r="T449">
            <v>8875</v>
          </cell>
          <cell r="U449">
            <v>840</v>
          </cell>
          <cell r="V449">
            <v>893</v>
          </cell>
          <cell r="AR449">
            <v>-470165229</v>
          </cell>
        </row>
        <row r="450">
          <cell r="A450">
            <v>441</v>
          </cell>
          <cell r="B450" t="str">
            <v>470 - MYSTIC VALLEY REGIONAL Charter School - READING pupils</v>
          </cell>
          <cell r="C450">
            <v>470165246</v>
          </cell>
          <cell r="D450">
            <v>470</v>
          </cell>
          <cell r="E450">
            <v>165</v>
          </cell>
          <cell r="F450">
            <v>246</v>
          </cell>
          <cell r="G450">
            <v>1</v>
          </cell>
          <cell r="H450">
            <v>1.0349999999999999</v>
          </cell>
          <cell r="I450">
            <v>1</v>
          </cell>
          <cell r="J450">
            <v>1</v>
          </cell>
          <cell r="K450">
            <v>128.24406562413139</v>
          </cell>
          <cell r="L450">
            <v>1</v>
          </cell>
          <cell r="M450">
            <v>10087</v>
          </cell>
          <cell r="N450">
            <v>2849</v>
          </cell>
          <cell r="O450">
            <v>893</v>
          </cell>
          <cell r="P450">
            <v>1</v>
          </cell>
          <cell r="Q450">
            <v>1</v>
          </cell>
          <cell r="R450">
            <v>128.24411908010259</v>
          </cell>
          <cell r="S450">
            <v>0</v>
          </cell>
          <cell r="T450">
            <v>9388</v>
          </cell>
          <cell r="U450">
            <v>2655</v>
          </cell>
          <cell r="V450">
            <v>893</v>
          </cell>
          <cell r="AR450">
            <v>-470165246</v>
          </cell>
        </row>
        <row r="451">
          <cell r="A451">
            <v>442</v>
          </cell>
          <cell r="B451" t="str">
            <v>470 - MYSTIC VALLEY REGIONAL Charter School - REVERE pupils</v>
          </cell>
          <cell r="C451">
            <v>470165248</v>
          </cell>
          <cell r="D451">
            <v>470</v>
          </cell>
          <cell r="E451">
            <v>165</v>
          </cell>
          <cell r="F451">
            <v>248</v>
          </cell>
          <cell r="G451">
            <v>1</v>
          </cell>
          <cell r="H451">
            <v>1.0349999999999999</v>
          </cell>
          <cell r="I451">
            <v>1</v>
          </cell>
          <cell r="J451">
            <v>1</v>
          </cell>
          <cell r="K451">
            <v>109.81087383798145</v>
          </cell>
          <cell r="L451">
            <v>1</v>
          </cell>
          <cell r="M451">
            <v>10105</v>
          </cell>
          <cell r="N451">
            <v>991</v>
          </cell>
          <cell r="O451">
            <v>893</v>
          </cell>
          <cell r="P451">
            <v>1</v>
          </cell>
          <cell r="Q451">
            <v>1</v>
          </cell>
          <cell r="R451">
            <v>109.88610158097696</v>
          </cell>
          <cell r="S451">
            <v>0</v>
          </cell>
          <cell r="T451">
            <v>11043</v>
          </cell>
          <cell r="U451">
            <v>386</v>
          </cell>
          <cell r="V451">
            <v>893</v>
          </cell>
          <cell r="AR451">
            <v>-470165248</v>
          </cell>
        </row>
        <row r="452">
          <cell r="A452">
            <v>443</v>
          </cell>
          <cell r="B452" t="str">
            <v>470 - MYSTIC VALLEY REGIONAL Charter School - SAUGUS pupils</v>
          </cell>
          <cell r="C452">
            <v>470165262</v>
          </cell>
          <cell r="D452">
            <v>470</v>
          </cell>
          <cell r="E452">
            <v>165</v>
          </cell>
          <cell r="F452">
            <v>262</v>
          </cell>
          <cell r="G452">
            <v>1</v>
          </cell>
          <cell r="H452">
            <v>1.0349999999999999</v>
          </cell>
          <cell r="I452">
            <v>1</v>
          </cell>
          <cell r="J452">
            <v>1</v>
          </cell>
          <cell r="K452">
            <v>146.10729931823548</v>
          </cell>
          <cell r="L452">
            <v>1</v>
          </cell>
          <cell r="M452">
            <v>10021</v>
          </cell>
          <cell r="N452">
            <v>4620</v>
          </cell>
          <cell r="O452">
            <v>893</v>
          </cell>
          <cell r="P452">
            <v>1</v>
          </cell>
          <cell r="Q452">
            <v>1</v>
          </cell>
          <cell r="R452">
            <v>146.10337393977571</v>
          </cell>
          <cell r="S452">
            <v>0</v>
          </cell>
          <cell r="T452">
            <v>9912</v>
          </cell>
          <cell r="U452">
            <v>4599</v>
          </cell>
          <cell r="V452">
            <v>893</v>
          </cell>
          <cell r="AR452">
            <v>-470165262</v>
          </cell>
        </row>
        <row r="453">
          <cell r="A453">
            <v>444</v>
          </cell>
          <cell r="B453" t="str">
            <v>470 - MYSTIC VALLEY REGIONAL Charter School - SOMERVILLE pupils</v>
          </cell>
          <cell r="C453">
            <v>470165274</v>
          </cell>
          <cell r="D453">
            <v>470</v>
          </cell>
          <cell r="E453">
            <v>165</v>
          </cell>
          <cell r="F453">
            <v>274</v>
          </cell>
          <cell r="G453">
            <v>1</v>
          </cell>
          <cell r="H453">
            <v>1.0349999999999999</v>
          </cell>
          <cell r="I453">
            <v>1</v>
          </cell>
          <cell r="J453">
            <v>1</v>
          </cell>
          <cell r="K453">
            <v>148.3357309982793</v>
          </cell>
          <cell r="L453">
            <v>1</v>
          </cell>
          <cell r="M453">
            <v>8657</v>
          </cell>
          <cell r="N453">
            <v>4184</v>
          </cell>
          <cell r="O453">
            <v>893</v>
          </cell>
          <cell r="P453">
            <v>1</v>
          </cell>
          <cell r="Q453">
            <v>1</v>
          </cell>
          <cell r="R453">
            <v>148.3444863021623</v>
          </cell>
          <cell r="S453">
            <v>0</v>
          </cell>
          <cell r="T453">
            <v>7973</v>
          </cell>
          <cell r="U453">
            <v>3869</v>
          </cell>
          <cell r="V453">
            <v>893</v>
          </cell>
          <cell r="AR453">
            <v>-470165274</v>
          </cell>
        </row>
        <row r="454">
          <cell r="A454">
            <v>445</v>
          </cell>
          <cell r="B454" t="str">
            <v>470 - MYSTIC VALLEY REGIONAL Charter School - STONEHAM pupils</v>
          </cell>
          <cell r="C454">
            <v>470165284</v>
          </cell>
          <cell r="D454">
            <v>470</v>
          </cell>
          <cell r="E454">
            <v>165</v>
          </cell>
          <cell r="F454">
            <v>284</v>
          </cell>
          <cell r="G454">
            <v>1</v>
          </cell>
          <cell r="H454">
            <v>1.0349999999999999</v>
          </cell>
          <cell r="I454">
            <v>1</v>
          </cell>
          <cell r="J454">
            <v>1</v>
          </cell>
          <cell r="K454">
            <v>134.03751773533378</v>
          </cell>
          <cell r="L454">
            <v>1</v>
          </cell>
          <cell r="M454">
            <v>9020</v>
          </cell>
          <cell r="N454">
            <v>3070</v>
          </cell>
          <cell r="O454">
            <v>893</v>
          </cell>
          <cell r="P454">
            <v>1</v>
          </cell>
          <cell r="Q454">
            <v>1</v>
          </cell>
          <cell r="R454">
            <v>134.04487872407773</v>
          </cell>
          <cell r="S454">
            <v>0</v>
          </cell>
          <cell r="T454">
            <v>9349</v>
          </cell>
          <cell r="U454">
            <v>3087</v>
          </cell>
          <cell r="V454">
            <v>893</v>
          </cell>
          <cell r="AR454">
            <v>-470165284</v>
          </cell>
        </row>
        <row r="455">
          <cell r="A455">
            <v>446</v>
          </cell>
          <cell r="B455" t="str">
            <v>470 - MYSTIC VALLEY REGIONAL Charter School - WAKEFIELD pupils</v>
          </cell>
          <cell r="C455">
            <v>470165305</v>
          </cell>
          <cell r="D455">
            <v>470</v>
          </cell>
          <cell r="E455">
            <v>165</v>
          </cell>
          <cell r="F455">
            <v>305</v>
          </cell>
          <cell r="G455">
            <v>1</v>
          </cell>
          <cell r="H455">
            <v>1.0349999999999999</v>
          </cell>
          <cell r="I455">
            <v>1</v>
          </cell>
          <cell r="J455">
            <v>1</v>
          </cell>
          <cell r="K455">
            <v>132.6168475462749</v>
          </cell>
          <cell r="L455">
            <v>1</v>
          </cell>
          <cell r="M455">
            <v>9401</v>
          </cell>
          <cell r="N455">
            <v>3066</v>
          </cell>
          <cell r="O455">
            <v>893</v>
          </cell>
          <cell r="P455">
            <v>1</v>
          </cell>
          <cell r="Q455">
            <v>1</v>
          </cell>
          <cell r="R455">
            <v>132.61862429713631</v>
          </cell>
          <cell r="S455">
            <v>0</v>
          </cell>
          <cell r="T455">
            <v>9946</v>
          </cell>
          <cell r="U455">
            <v>3228</v>
          </cell>
          <cell r="V455">
            <v>893</v>
          </cell>
          <cell r="AR455">
            <v>-470165305</v>
          </cell>
        </row>
        <row r="456">
          <cell r="A456">
            <v>447</v>
          </cell>
          <cell r="B456" t="str">
            <v>470 - MYSTIC VALLEY REGIONAL Charter School - WATERTOWN pupils</v>
          </cell>
          <cell r="C456">
            <v>470165314</v>
          </cell>
          <cell r="D456">
            <v>470</v>
          </cell>
          <cell r="E456">
            <v>165</v>
          </cell>
          <cell r="F456">
            <v>314</v>
          </cell>
          <cell r="G456">
            <v>1</v>
          </cell>
          <cell r="H456">
            <v>1.0349999999999999</v>
          </cell>
          <cell r="I456">
            <v>1</v>
          </cell>
          <cell r="J456">
            <v>1</v>
          </cell>
          <cell r="K456">
            <v>177.57808041632725</v>
          </cell>
          <cell r="L456">
            <v>1</v>
          </cell>
          <cell r="M456">
            <v>14407</v>
          </cell>
          <cell r="N456">
            <v>11177</v>
          </cell>
          <cell r="O456">
            <v>893</v>
          </cell>
          <cell r="P456">
            <v>1</v>
          </cell>
          <cell r="Q456">
            <v>1</v>
          </cell>
          <cell r="R456">
            <v>177.58259564059279</v>
          </cell>
          <cell r="S456">
            <v>0</v>
          </cell>
          <cell r="T456">
            <v>13507</v>
          </cell>
          <cell r="U456">
            <v>10117</v>
          </cell>
          <cell r="V456">
            <v>893</v>
          </cell>
          <cell r="AR456">
            <v>-470165314</v>
          </cell>
        </row>
        <row r="457">
          <cell r="A457">
            <v>448</v>
          </cell>
          <cell r="B457" t="str">
            <v>470 - MYSTIC VALLEY REGIONAL Charter School - WILMINGTON pupils</v>
          </cell>
          <cell r="C457">
            <v>470165342</v>
          </cell>
          <cell r="D457">
            <v>470</v>
          </cell>
          <cell r="E457">
            <v>165</v>
          </cell>
          <cell r="F457">
            <v>342</v>
          </cell>
          <cell r="G457">
            <v>1</v>
          </cell>
          <cell r="H457">
            <v>1.0349999999999999</v>
          </cell>
          <cell r="I457">
            <v>1</v>
          </cell>
          <cell r="J457">
            <v>1</v>
          </cell>
          <cell r="K457">
            <v>155.48518645342492</v>
          </cell>
          <cell r="L457">
            <v>1</v>
          </cell>
          <cell r="M457">
            <v>9395</v>
          </cell>
          <cell r="N457">
            <v>5213</v>
          </cell>
          <cell r="O457">
            <v>893</v>
          </cell>
          <cell r="P457">
            <v>1</v>
          </cell>
          <cell r="Q457">
            <v>1</v>
          </cell>
          <cell r="R457">
            <v>155.48519035698942</v>
          </cell>
          <cell r="S457">
            <v>0</v>
          </cell>
          <cell r="T457">
            <v>8220</v>
          </cell>
          <cell r="U457">
            <v>4561</v>
          </cell>
          <cell r="V457">
            <v>893</v>
          </cell>
          <cell r="AR457">
            <v>-470165342</v>
          </cell>
        </row>
        <row r="458">
          <cell r="A458">
            <v>449</v>
          </cell>
          <cell r="B458" t="str">
            <v>470 - MYSTIC VALLEY REGIONAL Charter School - WINCHESTER pupils</v>
          </cell>
          <cell r="C458">
            <v>470165344</v>
          </cell>
          <cell r="D458">
            <v>470</v>
          </cell>
          <cell r="E458">
            <v>165</v>
          </cell>
          <cell r="F458">
            <v>344</v>
          </cell>
          <cell r="G458">
            <v>1</v>
          </cell>
          <cell r="H458">
            <v>1.0349999999999999</v>
          </cell>
          <cell r="I458">
            <v>1</v>
          </cell>
          <cell r="J458">
            <v>1</v>
          </cell>
          <cell r="K458">
            <v>133.47792437518547</v>
          </cell>
          <cell r="L458">
            <v>1</v>
          </cell>
          <cell r="M458">
            <v>8703</v>
          </cell>
          <cell r="N458">
            <v>2914</v>
          </cell>
          <cell r="O458">
            <v>893</v>
          </cell>
          <cell r="P458">
            <v>1</v>
          </cell>
          <cell r="Q458">
            <v>1</v>
          </cell>
          <cell r="R458">
            <v>133.4779921297997</v>
          </cell>
          <cell r="S458">
            <v>0</v>
          </cell>
          <cell r="T458">
            <v>7973</v>
          </cell>
          <cell r="U458">
            <v>2631</v>
          </cell>
          <cell r="V458">
            <v>893</v>
          </cell>
          <cell r="AR458">
            <v>-470165344</v>
          </cell>
        </row>
        <row r="459">
          <cell r="A459">
            <v>450</v>
          </cell>
          <cell r="B459" t="str">
            <v>470 - MYSTIC VALLEY REGIONAL Charter School - WOBURN pupils</v>
          </cell>
          <cell r="C459">
            <v>470165347</v>
          </cell>
          <cell r="D459">
            <v>470</v>
          </cell>
          <cell r="E459">
            <v>165</v>
          </cell>
          <cell r="F459">
            <v>347</v>
          </cell>
          <cell r="G459">
            <v>1</v>
          </cell>
          <cell r="H459">
            <v>1.0349999999999999</v>
          </cell>
          <cell r="I459">
            <v>1</v>
          </cell>
          <cell r="J459">
            <v>1</v>
          </cell>
          <cell r="K459">
            <v>143.31971080749233</v>
          </cell>
          <cell r="L459">
            <v>1</v>
          </cell>
          <cell r="M459">
            <v>11171</v>
          </cell>
          <cell r="N459">
            <v>4839</v>
          </cell>
          <cell r="O459">
            <v>893</v>
          </cell>
          <cell r="P459">
            <v>1</v>
          </cell>
          <cell r="Q459">
            <v>1</v>
          </cell>
          <cell r="R459">
            <v>143.32171010975702</v>
          </cell>
          <cell r="S459">
            <v>0</v>
          </cell>
          <cell r="T459">
            <v>11448</v>
          </cell>
          <cell r="U459">
            <v>4966</v>
          </cell>
          <cell r="V459">
            <v>893</v>
          </cell>
          <cell r="AR459">
            <v>-470165347</v>
          </cell>
        </row>
        <row r="460">
          <cell r="A460">
            <v>451</v>
          </cell>
          <cell r="B460" t="str">
            <v>474 - SIZER SCHOOL, A NORTH CENTRAL CHARTER ESSENTIAL SCHOOL Charter School - AUBURN pupils</v>
          </cell>
          <cell r="C460">
            <v>474097017</v>
          </cell>
          <cell r="D460">
            <v>474</v>
          </cell>
          <cell r="E460">
            <v>97</v>
          </cell>
          <cell r="F460">
            <v>17</v>
          </cell>
          <cell r="G460">
            <v>1</v>
          </cell>
          <cell r="H460">
            <v>1</v>
          </cell>
          <cell r="I460">
            <v>1</v>
          </cell>
          <cell r="J460">
            <v>1</v>
          </cell>
          <cell r="K460">
            <v>128.79520338833652</v>
          </cell>
          <cell r="L460">
            <v>1</v>
          </cell>
          <cell r="M460">
            <v>13975</v>
          </cell>
          <cell r="N460">
            <v>4024</v>
          </cell>
          <cell r="O460">
            <v>893</v>
          </cell>
          <cell r="P460">
            <v>1</v>
          </cell>
          <cell r="Q460">
            <v>1</v>
          </cell>
          <cell r="R460">
            <v>128.79473601698882</v>
          </cell>
          <cell r="S460">
            <v>0</v>
          </cell>
          <cell r="T460">
            <v>9124</v>
          </cell>
          <cell r="U460">
            <v>2634</v>
          </cell>
          <cell r="V460">
            <v>893</v>
          </cell>
          <cell r="AR460">
            <v>-474097017</v>
          </cell>
        </row>
        <row r="461">
          <cell r="A461">
            <v>452</v>
          </cell>
          <cell r="B461" t="str">
            <v>474 - SIZER SCHOOL, A NORTH CENTRAL CHARTER ESSENTIAL SCHOOL Charter School - CHELSEA pupils</v>
          </cell>
          <cell r="C461">
            <v>474097057</v>
          </cell>
          <cell r="D461">
            <v>474</v>
          </cell>
          <cell r="E461">
            <v>97</v>
          </cell>
          <cell r="F461">
            <v>57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105.07232021293885</v>
          </cell>
          <cell r="L461">
            <v>1</v>
          </cell>
          <cell r="M461">
            <v>12275</v>
          </cell>
          <cell r="N461">
            <v>623</v>
          </cell>
          <cell r="O461">
            <v>893</v>
          </cell>
          <cell r="P461">
            <v>1</v>
          </cell>
          <cell r="Q461">
            <v>1</v>
          </cell>
          <cell r="R461">
            <v>105.08946058749589</v>
          </cell>
          <cell r="S461">
            <v>0</v>
          </cell>
          <cell r="T461">
            <v>13116</v>
          </cell>
          <cell r="U461">
            <v>693</v>
          </cell>
          <cell r="V461">
            <v>893</v>
          </cell>
          <cell r="AR461">
            <v>-474097057</v>
          </cell>
        </row>
        <row r="462">
          <cell r="A462">
            <v>453</v>
          </cell>
          <cell r="B462" t="str">
            <v>474 - SIZER SCHOOL, A NORTH CENTRAL CHARTER ESSENTIAL SCHOOL Charter School - CLINTON pupils</v>
          </cell>
          <cell r="C462">
            <v>474097064</v>
          </cell>
          <cell r="D462">
            <v>474</v>
          </cell>
          <cell r="E462">
            <v>97</v>
          </cell>
          <cell r="F462">
            <v>64</v>
          </cell>
          <cell r="G462">
            <v>1</v>
          </cell>
          <cell r="H462">
            <v>1</v>
          </cell>
          <cell r="I462">
            <v>1</v>
          </cell>
          <cell r="J462">
            <v>1</v>
          </cell>
          <cell r="K462">
            <v>115.9530000980353</v>
          </cell>
          <cell r="L462">
            <v>1</v>
          </cell>
          <cell r="M462">
            <v>8094</v>
          </cell>
          <cell r="N462">
            <v>1291</v>
          </cell>
          <cell r="O462">
            <v>893</v>
          </cell>
          <cell r="P462">
            <v>1</v>
          </cell>
          <cell r="Q462">
            <v>1</v>
          </cell>
          <cell r="R462">
            <v>115.9568547376564</v>
          </cell>
          <cell r="S462">
            <v>0</v>
          </cell>
          <cell r="T462">
            <v>7385</v>
          </cell>
          <cell r="U462">
            <v>1208</v>
          </cell>
          <cell r="V462">
            <v>893</v>
          </cell>
          <cell r="AR462">
            <v>-474097064</v>
          </cell>
        </row>
        <row r="463">
          <cell r="A463">
            <v>454</v>
          </cell>
          <cell r="B463" t="str">
            <v>474 - SIZER SCHOOL, A NORTH CENTRAL CHARTER ESSENTIAL SCHOOL Charter School - FITCHBURG pupils</v>
          </cell>
          <cell r="C463">
            <v>474097097</v>
          </cell>
          <cell r="D463">
            <v>474</v>
          </cell>
          <cell r="E463">
            <v>97</v>
          </cell>
          <cell r="F463">
            <v>97</v>
          </cell>
          <cell r="G463">
            <v>1</v>
          </cell>
          <cell r="H463">
            <v>1</v>
          </cell>
          <cell r="I463">
            <v>1</v>
          </cell>
          <cell r="J463">
            <v>1</v>
          </cell>
          <cell r="K463">
            <v>100.04617343714639</v>
          </cell>
          <cell r="L463">
            <v>1</v>
          </cell>
          <cell r="M463">
            <v>11151</v>
          </cell>
          <cell r="N463">
            <v>5</v>
          </cell>
          <cell r="O463">
            <v>893</v>
          </cell>
          <cell r="P463">
            <v>1</v>
          </cell>
          <cell r="Q463">
            <v>1</v>
          </cell>
          <cell r="R463">
            <v>100.04237931962446</v>
          </cell>
          <cell r="S463">
            <v>0</v>
          </cell>
          <cell r="T463">
            <v>11522</v>
          </cell>
          <cell r="U463">
            <v>81</v>
          </cell>
          <cell r="V463">
            <v>893</v>
          </cell>
          <cell r="AR463">
            <v>-474097097</v>
          </cell>
        </row>
        <row r="464">
          <cell r="A464">
            <v>455</v>
          </cell>
          <cell r="B464" t="str">
            <v>474 - SIZER SCHOOL, A NORTH CENTRAL CHARTER ESSENTIAL SCHOOL Charter School - GARDNER pupils</v>
          </cell>
          <cell r="C464">
            <v>474097103</v>
          </cell>
          <cell r="D464">
            <v>474</v>
          </cell>
          <cell r="E464">
            <v>97</v>
          </cell>
          <cell r="F464">
            <v>103</v>
          </cell>
          <cell r="G464">
            <v>1</v>
          </cell>
          <cell r="H464">
            <v>1</v>
          </cell>
          <cell r="I464">
            <v>1</v>
          </cell>
          <cell r="J464">
            <v>1</v>
          </cell>
          <cell r="K464">
            <v>102.56723090402444</v>
          </cell>
          <cell r="L464">
            <v>1</v>
          </cell>
          <cell r="M464">
            <v>10699</v>
          </cell>
          <cell r="N464">
            <v>275</v>
          </cell>
          <cell r="O464">
            <v>893</v>
          </cell>
          <cell r="P464">
            <v>1</v>
          </cell>
          <cell r="Q464">
            <v>1</v>
          </cell>
          <cell r="R464">
            <v>102.57072169699519</v>
          </cell>
          <cell r="S464">
            <v>0</v>
          </cell>
          <cell r="T464">
            <v>10935</v>
          </cell>
          <cell r="U464">
            <v>207</v>
          </cell>
          <cell r="V464">
            <v>893</v>
          </cell>
          <cell r="AR464">
            <v>-474097103</v>
          </cell>
        </row>
        <row r="465">
          <cell r="A465">
            <v>456</v>
          </cell>
          <cell r="B465" t="str">
            <v>474 - SIZER SCHOOL, A NORTH CENTRAL CHARTER ESSENTIAL SCHOOL Charter School - LEOMINSTER pupils</v>
          </cell>
          <cell r="C465">
            <v>474097153</v>
          </cell>
          <cell r="D465">
            <v>474</v>
          </cell>
          <cell r="E465">
            <v>97</v>
          </cell>
          <cell r="F465">
            <v>153</v>
          </cell>
          <cell r="G465">
            <v>1</v>
          </cell>
          <cell r="H465">
            <v>1</v>
          </cell>
          <cell r="I465">
            <v>1</v>
          </cell>
          <cell r="J465">
            <v>1</v>
          </cell>
          <cell r="K465">
            <v>105.28079398592396</v>
          </cell>
          <cell r="L465">
            <v>1</v>
          </cell>
          <cell r="M465">
            <v>10609</v>
          </cell>
          <cell r="N465">
            <v>560</v>
          </cell>
          <cell r="O465">
            <v>893</v>
          </cell>
          <cell r="P465">
            <v>1</v>
          </cell>
          <cell r="Q465">
            <v>1</v>
          </cell>
          <cell r="R465">
            <v>105.29114346768542</v>
          </cell>
          <cell r="S465">
            <v>0</v>
          </cell>
          <cell r="T465">
            <v>10403</v>
          </cell>
          <cell r="U465">
            <v>272</v>
          </cell>
          <cell r="V465">
            <v>893</v>
          </cell>
          <cell r="AR465">
            <v>-474097153</v>
          </cell>
        </row>
        <row r="466">
          <cell r="A466">
            <v>457</v>
          </cell>
          <cell r="B466" t="str">
            <v>474 - SIZER SCHOOL, A NORTH CENTRAL CHARTER ESSENTIAL SCHOOL Charter School - LUNENBURG pupils</v>
          </cell>
          <cell r="C466">
            <v>474097162</v>
          </cell>
          <cell r="D466">
            <v>474</v>
          </cell>
          <cell r="E466">
            <v>97</v>
          </cell>
          <cell r="F466">
            <v>162</v>
          </cell>
          <cell r="G466">
            <v>1</v>
          </cell>
          <cell r="H466">
            <v>1</v>
          </cell>
          <cell r="I466">
            <v>1</v>
          </cell>
          <cell r="J466">
            <v>1</v>
          </cell>
          <cell r="K466">
            <v>126.46177615721975</v>
          </cell>
          <cell r="L466">
            <v>1</v>
          </cell>
          <cell r="M466">
            <v>9978</v>
          </cell>
          <cell r="N466">
            <v>2640</v>
          </cell>
          <cell r="O466">
            <v>893</v>
          </cell>
          <cell r="P466">
            <v>1</v>
          </cell>
          <cell r="Q466">
            <v>1</v>
          </cell>
          <cell r="R466">
            <v>126.44510088488019</v>
          </cell>
          <cell r="S466">
            <v>0</v>
          </cell>
          <cell r="T466">
            <v>10576</v>
          </cell>
          <cell r="U466">
            <v>2928</v>
          </cell>
          <cell r="V466">
            <v>893</v>
          </cell>
          <cell r="AR466">
            <v>-474097162</v>
          </cell>
        </row>
        <row r="467">
          <cell r="A467">
            <v>458</v>
          </cell>
          <cell r="B467" t="str">
            <v>474 - SIZER SCHOOL, A NORTH CENTRAL CHARTER ESSENTIAL SCHOOL Charter School - WINCHENDON pupils</v>
          </cell>
          <cell r="C467">
            <v>474097343</v>
          </cell>
          <cell r="D467">
            <v>474</v>
          </cell>
          <cell r="E467">
            <v>97</v>
          </cell>
          <cell r="F467">
            <v>343</v>
          </cell>
          <cell r="G467">
            <v>1</v>
          </cell>
          <cell r="H467">
            <v>1</v>
          </cell>
          <cell r="I467">
            <v>1</v>
          </cell>
          <cell r="J467">
            <v>1</v>
          </cell>
          <cell r="K467">
            <v>110.50756174730374</v>
          </cell>
          <cell r="L467">
            <v>0</v>
          </cell>
          <cell r="M467">
            <v>10347</v>
          </cell>
          <cell r="N467">
            <v>1087</v>
          </cell>
          <cell r="O467">
            <v>893</v>
          </cell>
          <cell r="P467">
            <v>1</v>
          </cell>
          <cell r="Q467">
            <v>1</v>
          </cell>
          <cell r="R467">
            <v>110.50756174730374</v>
          </cell>
          <cell r="S467">
            <v>0</v>
          </cell>
          <cell r="T467">
            <v>10438</v>
          </cell>
          <cell r="U467">
            <v>1097</v>
          </cell>
          <cell r="V467">
            <v>893</v>
          </cell>
          <cell r="AR467">
            <v>-474097343</v>
          </cell>
        </row>
        <row r="468">
          <cell r="A468">
            <v>459</v>
          </cell>
          <cell r="B468" t="str">
            <v>474 - SIZER SCHOOL, A NORTH CENTRAL CHARTER ESSENTIAL SCHOOL Charter School - ACTON BOXBOROUGH pupils</v>
          </cell>
          <cell r="C468">
            <v>474097600</v>
          </cell>
          <cell r="D468">
            <v>474</v>
          </cell>
          <cell r="E468">
            <v>97</v>
          </cell>
          <cell r="F468">
            <v>600</v>
          </cell>
          <cell r="G468">
            <v>1</v>
          </cell>
          <cell r="H468">
            <v>1</v>
          </cell>
          <cell r="I468">
            <v>0</v>
          </cell>
          <cell r="J468">
            <v>1</v>
          </cell>
          <cell r="K468">
            <v>140.89814076336839</v>
          </cell>
          <cell r="L468">
            <v>1</v>
          </cell>
          <cell r="M468">
            <v>9815</v>
          </cell>
          <cell r="N468">
            <v>4014</v>
          </cell>
          <cell r="O468">
            <v>893</v>
          </cell>
          <cell r="P468">
            <v>1</v>
          </cell>
          <cell r="Q468">
            <v>1</v>
          </cell>
          <cell r="R468">
            <v>140.89781789856295</v>
          </cell>
          <cell r="S468">
            <v>0</v>
          </cell>
          <cell r="T468">
            <v>7385</v>
          </cell>
          <cell r="U468">
            <v>3026</v>
          </cell>
          <cell r="V468">
            <v>893</v>
          </cell>
          <cell r="AR468">
            <v>-474097600</v>
          </cell>
        </row>
        <row r="469">
          <cell r="A469">
            <v>460</v>
          </cell>
          <cell r="B469" t="str">
            <v>474 - SIZER SCHOOL, A NORTH CENTRAL CHARTER ESSENTIAL SCHOOL Charter School - ASHBURNHAM WESTMINSTER pupils</v>
          </cell>
          <cell r="C469">
            <v>474097610</v>
          </cell>
          <cell r="D469">
            <v>474</v>
          </cell>
          <cell r="E469">
            <v>97</v>
          </cell>
          <cell r="F469">
            <v>610</v>
          </cell>
          <cell r="G469">
            <v>1</v>
          </cell>
          <cell r="H469">
            <v>1</v>
          </cell>
          <cell r="I469">
            <v>1</v>
          </cell>
          <cell r="J469">
            <v>1</v>
          </cell>
          <cell r="K469">
            <v>119.37745142640242</v>
          </cell>
          <cell r="L469">
            <v>1</v>
          </cell>
          <cell r="M469">
            <v>9622</v>
          </cell>
          <cell r="N469">
            <v>1864</v>
          </cell>
          <cell r="O469">
            <v>893</v>
          </cell>
          <cell r="P469">
            <v>1</v>
          </cell>
          <cell r="Q469">
            <v>1</v>
          </cell>
          <cell r="R469">
            <v>119.37688742281172</v>
          </cell>
          <cell r="S469">
            <v>0</v>
          </cell>
          <cell r="T469">
            <v>9741</v>
          </cell>
          <cell r="U469">
            <v>1898</v>
          </cell>
          <cell r="V469">
            <v>893</v>
          </cell>
          <cell r="AR469">
            <v>-474097610</v>
          </cell>
        </row>
        <row r="470">
          <cell r="A470">
            <v>461</v>
          </cell>
          <cell r="B470" t="str">
            <v>474 - SIZER SCHOOL, A NORTH CENTRAL CHARTER ESSENTIAL SCHOOL Charter School - AYER SHIRLEY pupils</v>
          </cell>
          <cell r="C470">
            <v>474097616</v>
          </cell>
          <cell r="D470">
            <v>474</v>
          </cell>
          <cell r="E470">
            <v>97</v>
          </cell>
          <cell r="F470">
            <v>616</v>
          </cell>
          <cell r="G470">
            <v>1</v>
          </cell>
          <cell r="H470">
            <v>1</v>
          </cell>
          <cell r="I470">
            <v>1</v>
          </cell>
          <cell r="J470">
            <v>1</v>
          </cell>
          <cell r="K470">
            <v>133.71568048852248</v>
          </cell>
          <cell r="L470">
            <v>1</v>
          </cell>
          <cell r="M470">
            <v>9794</v>
          </cell>
          <cell r="N470">
            <v>3302</v>
          </cell>
          <cell r="O470">
            <v>893</v>
          </cell>
          <cell r="P470">
            <v>1</v>
          </cell>
          <cell r="Q470">
            <v>1</v>
          </cell>
          <cell r="R470">
            <v>133.73337444954231</v>
          </cell>
          <cell r="S470">
            <v>0</v>
          </cell>
          <cell r="T470">
            <v>9124</v>
          </cell>
          <cell r="U470">
            <v>3030</v>
          </cell>
          <cell r="V470">
            <v>893</v>
          </cell>
          <cell r="AR470">
            <v>-474097616</v>
          </cell>
        </row>
        <row r="471">
          <cell r="A471">
            <v>462</v>
          </cell>
          <cell r="B471" t="str">
            <v>474 - SIZER SCHOOL, A NORTH CENTRAL CHARTER ESSENTIAL SCHOOL Charter School - NARRAGANSETT pupils</v>
          </cell>
          <cell r="C471">
            <v>474097720</v>
          </cell>
          <cell r="D471">
            <v>474</v>
          </cell>
          <cell r="E471">
            <v>97</v>
          </cell>
          <cell r="F471">
            <v>720</v>
          </cell>
          <cell r="G471">
            <v>1</v>
          </cell>
          <cell r="H471">
            <v>1</v>
          </cell>
          <cell r="I471">
            <v>1</v>
          </cell>
          <cell r="J471">
            <v>1</v>
          </cell>
          <cell r="K471">
            <v>121.57545797430149</v>
          </cell>
          <cell r="L471">
            <v>1</v>
          </cell>
          <cell r="M471">
            <v>10709</v>
          </cell>
          <cell r="N471">
            <v>2311</v>
          </cell>
          <cell r="O471">
            <v>893</v>
          </cell>
          <cell r="P471">
            <v>1</v>
          </cell>
          <cell r="Q471">
            <v>1</v>
          </cell>
          <cell r="R471">
            <v>121.56865433856687</v>
          </cell>
          <cell r="S471">
            <v>0</v>
          </cell>
          <cell r="T471">
            <v>8934</v>
          </cell>
          <cell r="U471">
            <v>1994</v>
          </cell>
          <cell r="V471">
            <v>893</v>
          </cell>
          <cell r="AR471">
            <v>-474097720</v>
          </cell>
        </row>
        <row r="472">
          <cell r="A472">
            <v>463</v>
          </cell>
          <cell r="B472" t="str">
            <v>474 - SIZER SCHOOL, A NORTH CENTRAL CHARTER ESSENTIAL SCHOOL Charter School - NASHOBA pupils</v>
          </cell>
          <cell r="C472">
            <v>474097725</v>
          </cell>
          <cell r="D472">
            <v>474</v>
          </cell>
          <cell r="E472">
            <v>97</v>
          </cell>
          <cell r="F472">
            <v>725</v>
          </cell>
          <cell r="G472">
            <v>1</v>
          </cell>
          <cell r="H472">
            <v>1</v>
          </cell>
          <cell r="I472">
            <v>1</v>
          </cell>
          <cell r="J472">
            <v>1</v>
          </cell>
          <cell r="K472">
            <v>128.69569167689409</v>
          </cell>
          <cell r="L472">
            <v>1</v>
          </cell>
          <cell r="M472">
            <v>9794</v>
          </cell>
          <cell r="N472">
            <v>2810</v>
          </cell>
          <cell r="O472">
            <v>893</v>
          </cell>
          <cell r="P472">
            <v>1</v>
          </cell>
          <cell r="Q472">
            <v>1</v>
          </cell>
          <cell r="R472">
            <v>128.69534004474232</v>
          </cell>
          <cell r="S472">
            <v>0</v>
          </cell>
          <cell r="T472">
            <v>9124</v>
          </cell>
          <cell r="U472">
            <v>2622</v>
          </cell>
          <cell r="V472">
            <v>893</v>
          </cell>
          <cell r="AR472">
            <v>-474097725</v>
          </cell>
        </row>
        <row r="473">
          <cell r="A473">
            <v>464</v>
          </cell>
          <cell r="B473" t="str">
            <v>474 - SIZER SCHOOL, A NORTH CENTRAL CHARTER ESSENTIAL SCHOOL Charter School - NORTH MIDDLESEX pupils</v>
          </cell>
          <cell r="C473">
            <v>474097735</v>
          </cell>
          <cell r="D473">
            <v>474</v>
          </cell>
          <cell r="E473">
            <v>97</v>
          </cell>
          <cell r="F473">
            <v>735</v>
          </cell>
          <cell r="G473">
            <v>1</v>
          </cell>
          <cell r="H473">
            <v>1</v>
          </cell>
          <cell r="I473">
            <v>1</v>
          </cell>
          <cell r="J473">
            <v>1</v>
          </cell>
          <cell r="K473">
            <v>140.01843083307187</v>
          </cell>
          <cell r="L473">
            <v>1</v>
          </cell>
          <cell r="M473">
            <v>10426</v>
          </cell>
          <cell r="N473">
            <v>4172</v>
          </cell>
          <cell r="O473">
            <v>893</v>
          </cell>
          <cell r="P473">
            <v>1</v>
          </cell>
          <cell r="Q473">
            <v>1</v>
          </cell>
          <cell r="R473">
            <v>140.01825643646589</v>
          </cell>
          <cell r="S473">
            <v>0</v>
          </cell>
          <cell r="T473">
            <v>10063</v>
          </cell>
          <cell r="U473">
            <v>4027</v>
          </cell>
          <cell r="V473">
            <v>893</v>
          </cell>
          <cell r="AR473">
            <v>-474097735</v>
          </cell>
        </row>
        <row r="474">
          <cell r="A474">
            <v>465</v>
          </cell>
          <cell r="B474" t="str">
            <v>474 - SIZER SCHOOL, A NORTH CENTRAL CHARTER ESSENTIAL SCHOOL Charter School - QUABBIN pupils</v>
          </cell>
          <cell r="C474">
            <v>474097753</v>
          </cell>
          <cell r="D474">
            <v>474</v>
          </cell>
          <cell r="E474">
            <v>97</v>
          </cell>
          <cell r="F474">
            <v>753</v>
          </cell>
          <cell r="G474">
            <v>1</v>
          </cell>
          <cell r="H474">
            <v>1</v>
          </cell>
          <cell r="I474">
            <v>1</v>
          </cell>
          <cell r="J474">
            <v>1</v>
          </cell>
          <cell r="K474">
            <v>139.07295514833956</v>
          </cell>
          <cell r="L474">
            <v>1</v>
          </cell>
          <cell r="M474">
            <v>9050</v>
          </cell>
          <cell r="N474">
            <v>3536</v>
          </cell>
          <cell r="O474">
            <v>893</v>
          </cell>
          <cell r="P474">
            <v>1</v>
          </cell>
          <cell r="Q474">
            <v>1</v>
          </cell>
          <cell r="R474">
            <v>139.0691854868567</v>
          </cell>
          <cell r="S474">
            <v>0</v>
          </cell>
          <cell r="T474">
            <v>10329</v>
          </cell>
          <cell r="U474">
            <v>4076</v>
          </cell>
          <cell r="V474">
            <v>893</v>
          </cell>
          <cell r="AR474">
            <v>-474097753</v>
          </cell>
        </row>
        <row r="475">
          <cell r="A475">
            <v>466</v>
          </cell>
          <cell r="B475" t="str">
            <v>474 - SIZER SCHOOL, A NORTH CENTRAL CHARTER ESSENTIAL SCHOOL Charter School - WACHUSETT pupils</v>
          </cell>
          <cell r="C475">
            <v>474097775</v>
          </cell>
          <cell r="D475">
            <v>474</v>
          </cell>
          <cell r="E475">
            <v>97</v>
          </cell>
          <cell r="F475">
            <v>775</v>
          </cell>
          <cell r="G475">
            <v>1</v>
          </cell>
          <cell r="H475">
            <v>1</v>
          </cell>
          <cell r="I475">
            <v>1</v>
          </cell>
          <cell r="J475">
            <v>1</v>
          </cell>
          <cell r="K475">
            <v>118.96557590454529</v>
          </cell>
          <cell r="L475">
            <v>1</v>
          </cell>
          <cell r="M475">
            <v>9794</v>
          </cell>
          <cell r="N475">
            <v>1857</v>
          </cell>
          <cell r="O475">
            <v>893</v>
          </cell>
          <cell r="P475">
            <v>1</v>
          </cell>
          <cell r="Q475">
            <v>1</v>
          </cell>
          <cell r="R475">
            <v>118.96639274842771</v>
          </cell>
          <cell r="S475">
            <v>0</v>
          </cell>
          <cell r="T475">
            <v>8776</v>
          </cell>
          <cell r="U475">
            <v>1652</v>
          </cell>
          <cell r="V475">
            <v>893</v>
          </cell>
          <cell r="AR475">
            <v>-474097775</v>
          </cell>
        </row>
        <row r="476">
          <cell r="A476">
            <v>467</v>
          </cell>
          <cell r="B476" t="str">
            <v>478 - FRANCIS W. PARKER CHARTER ESSENTIAL Charter School - CLINTON pupils</v>
          </cell>
          <cell r="C476">
            <v>478352064</v>
          </cell>
          <cell r="D476">
            <v>478</v>
          </cell>
          <cell r="E476">
            <v>352</v>
          </cell>
          <cell r="F476">
            <v>64</v>
          </cell>
          <cell r="G476">
            <v>1</v>
          </cell>
          <cell r="H476">
            <v>1.002</v>
          </cell>
          <cell r="I476">
            <v>1</v>
          </cell>
          <cell r="J476">
            <v>1</v>
          </cell>
          <cell r="K476">
            <v>115.9530000980353</v>
          </cell>
          <cell r="L476">
            <v>1</v>
          </cell>
          <cell r="M476">
            <v>9813</v>
          </cell>
          <cell r="N476">
            <v>1565</v>
          </cell>
          <cell r="O476">
            <v>893</v>
          </cell>
          <cell r="P476">
            <v>1</v>
          </cell>
          <cell r="Q476">
            <v>1</v>
          </cell>
          <cell r="R476">
            <v>115.9568547376564</v>
          </cell>
          <cell r="S476">
            <v>0</v>
          </cell>
          <cell r="T476">
            <v>7977</v>
          </cell>
          <cell r="U476">
            <v>1305</v>
          </cell>
          <cell r="V476">
            <v>893</v>
          </cell>
          <cell r="AR476">
            <v>-478352064</v>
          </cell>
        </row>
        <row r="477">
          <cell r="A477">
            <v>468</v>
          </cell>
          <cell r="B477" t="str">
            <v>478 - FRANCIS W. PARKER CHARTER ESSENTIAL Charter School - FITCHBURG pupils</v>
          </cell>
          <cell r="C477">
            <v>478352097</v>
          </cell>
          <cell r="D477">
            <v>478</v>
          </cell>
          <cell r="E477">
            <v>352</v>
          </cell>
          <cell r="F477">
            <v>97</v>
          </cell>
          <cell r="G477">
            <v>1</v>
          </cell>
          <cell r="H477">
            <v>1.002</v>
          </cell>
          <cell r="I477">
            <v>1</v>
          </cell>
          <cell r="J477">
            <v>1</v>
          </cell>
          <cell r="K477">
            <v>100.04617343714639</v>
          </cell>
          <cell r="L477">
            <v>1</v>
          </cell>
          <cell r="M477">
            <v>14003</v>
          </cell>
          <cell r="N477">
            <v>6</v>
          </cell>
          <cell r="O477">
            <v>893</v>
          </cell>
          <cell r="P477">
            <v>1</v>
          </cell>
          <cell r="Q477">
            <v>1</v>
          </cell>
          <cell r="R477">
            <v>100.04237931962446</v>
          </cell>
          <cell r="S477">
            <v>0</v>
          </cell>
          <cell r="T477">
            <v>10267</v>
          </cell>
          <cell r="U477">
            <v>72</v>
          </cell>
          <cell r="V477">
            <v>893</v>
          </cell>
          <cell r="AR477">
            <v>-478352097</v>
          </cell>
        </row>
        <row r="478">
          <cell r="A478">
            <v>469</v>
          </cell>
          <cell r="B478" t="str">
            <v>478 - FRANCIS W. PARKER CHARTER ESSENTIAL Charter School - HARVARD pupils</v>
          </cell>
          <cell r="C478">
            <v>478352125</v>
          </cell>
          <cell r="D478">
            <v>478</v>
          </cell>
          <cell r="E478">
            <v>352</v>
          </cell>
          <cell r="F478">
            <v>125</v>
          </cell>
          <cell r="G478">
            <v>1</v>
          </cell>
          <cell r="H478">
            <v>1.002</v>
          </cell>
          <cell r="I478">
            <v>1</v>
          </cell>
          <cell r="J478">
            <v>1</v>
          </cell>
          <cell r="K478">
            <v>149.21257075606772</v>
          </cell>
          <cell r="L478">
            <v>1</v>
          </cell>
          <cell r="M478">
            <v>9312</v>
          </cell>
          <cell r="N478">
            <v>4583</v>
          </cell>
          <cell r="O478">
            <v>893</v>
          </cell>
          <cell r="P478">
            <v>1</v>
          </cell>
          <cell r="Q478">
            <v>1</v>
          </cell>
          <cell r="R478">
            <v>149.2121173530409</v>
          </cell>
          <cell r="S478">
            <v>0</v>
          </cell>
          <cell r="T478">
            <v>10089</v>
          </cell>
          <cell r="U478">
            <v>4975</v>
          </cell>
          <cell r="V478">
            <v>893</v>
          </cell>
          <cell r="AR478">
            <v>-478352125</v>
          </cell>
        </row>
        <row r="479">
          <cell r="A479">
            <v>470</v>
          </cell>
          <cell r="B479" t="str">
            <v>478 - FRANCIS W. PARKER CHARTER ESSENTIAL Charter School - LEOMINSTER pupils</v>
          </cell>
          <cell r="C479">
            <v>478352153</v>
          </cell>
          <cell r="D479">
            <v>478</v>
          </cell>
          <cell r="E479">
            <v>352</v>
          </cell>
          <cell r="F479">
            <v>153</v>
          </cell>
          <cell r="G479">
            <v>1</v>
          </cell>
          <cell r="H479">
            <v>1.002</v>
          </cell>
          <cell r="I479">
            <v>1</v>
          </cell>
          <cell r="J479">
            <v>1</v>
          </cell>
          <cell r="K479">
            <v>105.28079398592396</v>
          </cell>
          <cell r="L479">
            <v>1</v>
          </cell>
          <cell r="M479">
            <v>9670</v>
          </cell>
          <cell r="N479">
            <v>511</v>
          </cell>
          <cell r="O479">
            <v>893</v>
          </cell>
          <cell r="P479">
            <v>1</v>
          </cell>
          <cell r="Q479">
            <v>1</v>
          </cell>
          <cell r="R479">
            <v>105.29114346768542</v>
          </cell>
          <cell r="S479">
            <v>0</v>
          </cell>
          <cell r="T479">
            <v>9909</v>
          </cell>
          <cell r="U479">
            <v>259</v>
          </cell>
          <cell r="V479">
            <v>893</v>
          </cell>
          <cell r="AR479">
            <v>-478352153</v>
          </cell>
        </row>
        <row r="480">
          <cell r="A480">
            <v>471</v>
          </cell>
          <cell r="B480" t="str">
            <v>478 - FRANCIS W. PARKER CHARTER ESSENTIAL Charter School - LITTLETON pupils</v>
          </cell>
          <cell r="C480">
            <v>478352158</v>
          </cell>
          <cell r="D480">
            <v>478</v>
          </cell>
          <cell r="E480">
            <v>352</v>
          </cell>
          <cell r="F480">
            <v>158</v>
          </cell>
          <cell r="G480">
            <v>1</v>
          </cell>
          <cell r="H480">
            <v>1.002</v>
          </cell>
          <cell r="I480">
            <v>1</v>
          </cell>
          <cell r="J480">
            <v>1</v>
          </cell>
          <cell r="K480">
            <v>149.26698097059435</v>
          </cell>
          <cell r="L480">
            <v>1</v>
          </cell>
          <cell r="M480">
            <v>9486</v>
          </cell>
          <cell r="N480">
            <v>4673</v>
          </cell>
          <cell r="O480">
            <v>893</v>
          </cell>
          <cell r="P480">
            <v>1</v>
          </cell>
          <cell r="Q480">
            <v>1</v>
          </cell>
          <cell r="R480">
            <v>149.26833042028539</v>
          </cell>
          <cell r="S480">
            <v>0</v>
          </cell>
          <cell r="T480">
            <v>9765</v>
          </cell>
          <cell r="U480">
            <v>4799</v>
          </cell>
          <cell r="V480">
            <v>893</v>
          </cell>
          <cell r="AR480">
            <v>-478352158</v>
          </cell>
        </row>
        <row r="481">
          <cell r="A481">
            <v>472</v>
          </cell>
          <cell r="B481" t="str">
            <v>478 - FRANCIS W. PARKER CHARTER ESSENTIAL Charter School - LUNENBURG pupils</v>
          </cell>
          <cell r="C481">
            <v>478352162</v>
          </cell>
          <cell r="D481">
            <v>478</v>
          </cell>
          <cell r="E481">
            <v>352</v>
          </cell>
          <cell r="F481">
            <v>162</v>
          </cell>
          <cell r="G481">
            <v>1</v>
          </cell>
          <cell r="H481">
            <v>1.002</v>
          </cell>
          <cell r="I481">
            <v>1</v>
          </cell>
          <cell r="J481">
            <v>1</v>
          </cell>
          <cell r="K481">
            <v>126.46177615721975</v>
          </cell>
          <cell r="L481">
            <v>1</v>
          </cell>
          <cell r="M481">
            <v>9387</v>
          </cell>
          <cell r="N481">
            <v>2484</v>
          </cell>
          <cell r="O481">
            <v>893</v>
          </cell>
          <cell r="P481">
            <v>1</v>
          </cell>
          <cell r="Q481">
            <v>1</v>
          </cell>
          <cell r="R481">
            <v>126.44510088488019</v>
          </cell>
          <cell r="S481">
            <v>0</v>
          </cell>
          <cell r="T481">
            <v>10790</v>
          </cell>
          <cell r="U481">
            <v>2987</v>
          </cell>
          <cell r="V481">
            <v>893</v>
          </cell>
          <cell r="AR481">
            <v>-478352162</v>
          </cell>
        </row>
        <row r="482">
          <cell r="A482">
            <v>473</v>
          </cell>
          <cell r="B482" t="str">
            <v>478 - FRANCIS W. PARKER CHARTER ESSENTIAL Charter School - MARLBOROUGH pupils</v>
          </cell>
          <cell r="C482">
            <v>478352170</v>
          </cell>
          <cell r="D482">
            <v>478</v>
          </cell>
          <cell r="E482">
            <v>352</v>
          </cell>
          <cell r="F482">
            <v>170</v>
          </cell>
          <cell r="G482">
            <v>1</v>
          </cell>
          <cell r="H482">
            <v>1.002</v>
          </cell>
          <cell r="I482">
            <v>1</v>
          </cell>
          <cell r="J482">
            <v>1</v>
          </cell>
          <cell r="K482">
            <v>139.04289060003728</v>
          </cell>
          <cell r="L482">
            <v>1</v>
          </cell>
          <cell r="M482">
            <v>8110</v>
          </cell>
          <cell r="N482">
            <v>3166</v>
          </cell>
          <cell r="O482">
            <v>893</v>
          </cell>
          <cell r="P482">
            <v>1</v>
          </cell>
          <cell r="Q482">
            <v>1</v>
          </cell>
          <cell r="R482">
            <v>139.06360752361022</v>
          </cell>
          <cell r="S482">
            <v>0</v>
          </cell>
          <cell r="T482">
            <v>7397</v>
          </cell>
          <cell r="U482">
            <v>2890</v>
          </cell>
          <cell r="V482">
            <v>893</v>
          </cell>
          <cell r="AR482">
            <v>-478352170</v>
          </cell>
        </row>
        <row r="483">
          <cell r="A483">
            <v>474</v>
          </cell>
          <cell r="B483" t="str">
            <v>478 - FRANCIS W. PARKER CHARTER ESSENTIAL Charter School - MAYNARD pupils</v>
          </cell>
          <cell r="C483">
            <v>478352174</v>
          </cell>
          <cell r="D483">
            <v>478</v>
          </cell>
          <cell r="E483">
            <v>352</v>
          </cell>
          <cell r="F483">
            <v>174</v>
          </cell>
          <cell r="G483">
            <v>1</v>
          </cell>
          <cell r="H483">
            <v>1.002</v>
          </cell>
          <cell r="I483">
            <v>1</v>
          </cell>
          <cell r="J483">
            <v>1</v>
          </cell>
          <cell r="K483">
            <v>139.65806928833655</v>
          </cell>
          <cell r="L483">
            <v>1</v>
          </cell>
          <cell r="M483">
            <v>8536</v>
          </cell>
          <cell r="N483">
            <v>3385</v>
          </cell>
          <cell r="O483">
            <v>893</v>
          </cell>
          <cell r="P483">
            <v>1</v>
          </cell>
          <cell r="Q483">
            <v>1</v>
          </cell>
          <cell r="R483">
            <v>139.67886828539596</v>
          </cell>
          <cell r="S483">
            <v>0</v>
          </cell>
          <cell r="T483">
            <v>8791</v>
          </cell>
          <cell r="U483">
            <v>3319</v>
          </cell>
          <cell r="V483">
            <v>893</v>
          </cell>
          <cell r="AR483">
            <v>-478352174</v>
          </cell>
        </row>
        <row r="484">
          <cell r="A484">
            <v>475</v>
          </cell>
          <cell r="B484" t="str">
            <v>478 - FRANCIS W. PARKER CHARTER ESSENTIAL Charter School - SHREWSBURY pupils</v>
          </cell>
          <cell r="C484">
            <v>478352271</v>
          </cell>
          <cell r="D484">
            <v>478</v>
          </cell>
          <cell r="E484">
            <v>352</v>
          </cell>
          <cell r="F484">
            <v>271</v>
          </cell>
          <cell r="G484">
            <v>1</v>
          </cell>
          <cell r="H484">
            <v>1.002</v>
          </cell>
          <cell r="I484">
            <v>1</v>
          </cell>
          <cell r="J484">
            <v>1</v>
          </cell>
          <cell r="K484">
            <v>128.00762871017349</v>
          </cell>
          <cell r="L484">
            <v>1</v>
          </cell>
          <cell r="M484">
            <v>9813</v>
          </cell>
          <cell r="N484">
            <v>2748</v>
          </cell>
          <cell r="O484">
            <v>893</v>
          </cell>
          <cell r="P484">
            <v>1</v>
          </cell>
          <cell r="Q484">
            <v>1</v>
          </cell>
          <cell r="R484">
            <v>128.0073044968203</v>
          </cell>
          <cell r="S484">
            <v>0</v>
          </cell>
          <cell r="T484">
            <v>9139</v>
          </cell>
          <cell r="U484">
            <v>2565</v>
          </cell>
          <cell r="V484">
            <v>893</v>
          </cell>
          <cell r="AR484">
            <v>-478352271</v>
          </cell>
        </row>
        <row r="485">
          <cell r="A485">
            <v>476</v>
          </cell>
          <cell r="B485" t="str">
            <v>478 - FRANCIS W. PARKER CHARTER ESSENTIAL Charter School - SUDBURY pupils</v>
          </cell>
          <cell r="C485">
            <v>478352288</v>
          </cell>
          <cell r="D485">
            <v>478</v>
          </cell>
          <cell r="E485">
            <v>352</v>
          </cell>
          <cell r="F485">
            <v>288</v>
          </cell>
          <cell r="G485">
            <v>1</v>
          </cell>
          <cell r="H485">
            <v>1.002</v>
          </cell>
          <cell r="I485">
            <v>0</v>
          </cell>
          <cell r="J485">
            <v>1</v>
          </cell>
          <cell r="K485">
            <v>161.07380178277953</v>
          </cell>
          <cell r="L485">
            <v>1</v>
          </cell>
          <cell r="M485">
            <v>9137</v>
          </cell>
          <cell r="N485">
            <v>5580</v>
          </cell>
          <cell r="O485">
            <v>893</v>
          </cell>
          <cell r="P485">
            <v>1</v>
          </cell>
          <cell r="Q485">
            <v>1</v>
          </cell>
          <cell r="R485">
            <v>161.07416672984743</v>
          </cell>
          <cell r="S485">
            <v>0</v>
          </cell>
          <cell r="T485">
            <v>7397</v>
          </cell>
          <cell r="U485">
            <v>4459</v>
          </cell>
          <cell r="V485">
            <v>893</v>
          </cell>
          <cell r="AR485">
            <v>-478352288</v>
          </cell>
        </row>
        <row r="486">
          <cell r="A486">
            <v>477</v>
          </cell>
          <cell r="B486" t="str">
            <v>478 - FRANCIS W. PARKER CHARTER ESSENTIAL Charter School - WESTFORD pupils</v>
          </cell>
          <cell r="C486">
            <v>478352326</v>
          </cell>
          <cell r="D486">
            <v>478</v>
          </cell>
          <cell r="E486">
            <v>352</v>
          </cell>
          <cell r="F486">
            <v>326</v>
          </cell>
          <cell r="G486">
            <v>1</v>
          </cell>
          <cell r="H486">
            <v>1.002</v>
          </cell>
          <cell r="I486">
            <v>1</v>
          </cell>
          <cell r="J486">
            <v>1</v>
          </cell>
          <cell r="K486">
            <v>137.83691243295351</v>
          </cell>
          <cell r="L486">
            <v>1</v>
          </cell>
          <cell r="M486">
            <v>8678</v>
          </cell>
          <cell r="N486">
            <v>3283</v>
          </cell>
          <cell r="O486">
            <v>893</v>
          </cell>
          <cell r="P486">
            <v>1</v>
          </cell>
          <cell r="Q486">
            <v>1</v>
          </cell>
          <cell r="R486">
            <v>137.83726196265638</v>
          </cell>
          <cell r="S486">
            <v>0</v>
          </cell>
          <cell r="T486">
            <v>7745</v>
          </cell>
          <cell r="U486">
            <v>2925</v>
          </cell>
          <cell r="V486">
            <v>893</v>
          </cell>
          <cell r="AR486">
            <v>-478352326</v>
          </cell>
        </row>
        <row r="487">
          <cell r="A487">
            <v>478</v>
          </cell>
          <cell r="B487" t="str">
            <v>478 - FRANCIS W. PARKER CHARTER ESSENTIAL Charter School - WORCESTER pupils</v>
          </cell>
          <cell r="C487">
            <v>478352348</v>
          </cell>
          <cell r="D487">
            <v>478</v>
          </cell>
          <cell r="E487">
            <v>352</v>
          </cell>
          <cell r="F487">
            <v>348</v>
          </cell>
          <cell r="G487">
            <v>1</v>
          </cell>
          <cell r="H487">
            <v>1.002</v>
          </cell>
          <cell r="I487">
            <v>1</v>
          </cell>
          <cell r="J487">
            <v>1</v>
          </cell>
          <cell r="K487">
            <v>100.80738152773871</v>
          </cell>
          <cell r="L487">
            <v>1</v>
          </cell>
          <cell r="M487">
            <v>9903</v>
          </cell>
          <cell r="N487">
            <v>80</v>
          </cell>
          <cell r="O487">
            <v>893</v>
          </cell>
          <cell r="P487">
            <v>1</v>
          </cell>
          <cell r="Q487">
            <v>1</v>
          </cell>
          <cell r="R487">
            <v>100.83096021924256</v>
          </cell>
          <cell r="S487">
            <v>0</v>
          </cell>
          <cell r="T487">
            <v>10622</v>
          </cell>
          <cell r="U487">
            <v>43</v>
          </cell>
          <cell r="V487">
            <v>893</v>
          </cell>
          <cell r="AR487">
            <v>-478352348</v>
          </cell>
        </row>
        <row r="488">
          <cell r="A488">
            <v>479</v>
          </cell>
          <cell r="B488" t="str">
            <v>478 - FRANCIS W. PARKER CHARTER ESSENTIAL Charter School - DEVENS pupils</v>
          </cell>
          <cell r="C488">
            <v>478352352</v>
          </cell>
          <cell r="D488">
            <v>478</v>
          </cell>
          <cell r="E488">
            <v>352</v>
          </cell>
          <cell r="F488">
            <v>352</v>
          </cell>
          <cell r="G488">
            <v>1</v>
          </cell>
          <cell r="H488">
            <v>1.002</v>
          </cell>
          <cell r="I488">
            <v>1</v>
          </cell>
          <cell r="J488">
            <v>1</v>
          </cell>
          <cell r="K488">
            <v>149.21257075606772</v>
          </cell>
          <cell r="L488" t="str">
            <v>Non-op</v>
          </cell>
          <cell r="M488">
            <v>9813</v>
          </cell>
          <cell r="N488">
            <v>4829</v>
          </cell>
          <cell r="O488">
            <v>893</v>
          </cell>
          <cell r="P488">
            <v>1</v>
          </cell>
          <cell r="Q488">
            <v>1</v>
          </cell>
          <cell r="R488">
            <v>149.2121173530409</v>
          </cell>
          <cell r="S488">
            <v>0</v>
          </cell>
          <cell r="T488">
            <v>8094</v>
          </cell>
          <cell r="U488">
            <v>3991</v>
          </cell>
          <cell r="V488">
            <v>893</v>
          </cell>
          <cell r="AR488">
            <v>-478352352</v>
          </cell>
        </row>
        <row r="489">
          <cell r="A489">
            <v>480</v>
          </cell>
          <cell r="B489" t="str">
            <v>478 - FRANCIS W. PARKER CHARTER ESSENTIAL Charter School - ACTON BOXBOROUGH pupils</v>
          </cell>
          <cell r="C489">
            <v>478352600</v>
          </cell>
          <cell r="D489">
            <v>478</v>
          </cell>
          <cell r="E489">
            <v>352</v>
          </cell>
          <cell r="F489">
            <v>600</v>
          </cell>
          <cell r="G489">
            <v>1</v>
          </cell>
          <cell r="H489">
            <v>1.002</v>
          </cell>
          <cell r="I489">
            <v>1</v>
          </cell>
          <cell r="J489">
            <v>1</v>
          </cell>
          <cell r="K489">
            <v>140.89814076336839</v>
          </cell>
          <cell r="L489">
            <v>1</v>
          </cell>
          <cell r="M489">
            <v>9461</v>
          </cell>
          <cell r="N489">
            <v>3869</v>
          </cell>
          <cell r="O489">
            <v>893</v>
          </cell>
          <cell r="P489">
            <v>1</v>
          </cell>
          <cell r="Q489">
            <v>1</v>
          </cell>
          <cell r="R489">
            <v>140.89781789856295</v>
          </cell>
          <cell r="S489">
            <v>0</v>
          </cell>
          <cell r="T489">
            <v>10272</v>
          </cell>
          <cell r="U489">
            <v>4209</v>
          </cell>
          <cell r="V489">
            <v>893</v>
          </cell>
          <cell r="AR489">
            <v>-478352600</v>
          </cell>
        </row>
        <row r="490">
          <cell r="A490">
            <v>481</v>
          </cell>
          <cell r="B490" t="str">
            <v>478 - FRANCIS W. PARKER CHARTER ESSENTIAL Charter School - ASHBURNHAM WESTMINSTER pupils</v>
          </cell>
          <cell r="C490">
            <v>478352610</v>
          </cell>
          <cell r="D490">
            <v>478</v>
          </cell>
          <cell r="E490">
            <v>352</v>
          </cell>
          <cell r="F490">
            <v>610</v>
          </cell>
          <cell r="G490">
            <v>1</v>
          </cell>
          <cell r="H490">
            <v>1.002</v>
          </cell>
          <cell r="I490">
            <v>1</v>
          </cell>
          <cell r="J490">
            <v>1</v>
          </cell>
          <cell r="K490">
            <v>119.37745142640242</v>
          </cell>
          <cell r="L490">
            <v>1</v>
          </cell>
          <cell r="M490">
            <v>10270</v>
          </cell>
          <cell r="N490">
            <v>1990</v>
          </cell>
          <cell r="O490">
            <v>893</v>
          </cell>
          <cell r="P490">
            <v>1</v>
          </cell>
          <cell r="Q490">
            <v>1</v>
          </cell>
          <cell r="R490">
            <v>119.37688742281172</v>
          </cell>
          <cell r="S490">
            <v>0</v>
          </cell>
          <cell r="T490">
            <v>8268</v>
          </cell>
          <cell r="U490">
            <v>1611</v>
          </cell>
          <cell r="V490">
            <v>893</v>
          </cell>
          <cell r="AR490">
            <v>-478352610</v>
          </cell>
        </row>
        <row r="491">
          <cell r="A491">
            <v>482</v>
          </cell>
          <cell r="B491" t="str">
            <v>478 - FRANCIS W. PARKER CHARTER ESSENTIAL Charter School - AYER SHIRLEY pupils</v>
          </cell>
          <cell r="C491">
            <v>478352616</v>
          </cell>
          <cell r="D491">
            <v>478</v>
          </cell>
          <cell r="E491">
            <v>352</v>
          </cell>
          <cell r="F491">
            <v>616</v>
          </cell>
          <cell r="G491">
            <v>1</v>
          </cell>
          <cell r="H491">
            <v>1.002</v>
          </cell>
          <cell r="I491">
            <v>1</v>
          </cell>
          <cell r="J491">
            <v>1</v>
          </cell>
          <cell r="K491">
            <v>133.71568048852248</v>
          </cell>
          <cell r="L491">
            <v>1</v>
          </cell>
          <cell r="M491">
            <v>9503</v>
          </cell>
          <cell r="N491">
            <v>3204</v>
          </cell>
          <cell r="O491">
            <v>893</v>
          </cell>
          <cell r="P491">
            <v>1</v>
          </cell>
          <cell r="Q491">
            <v>1</v>
          </cell>
          <cell r="R491">
            <v>133.73337444954231</v>
          </cell>
          <cell r="S491">
            <v>0</v>
          </cell>
          <cell r="T491">
            <v>10063</v>
          </cell>
          <cell r="U491">
            <v>3342</v>
          </cell>
          <cell r="V491">
            <v>893</v>
          </cell>
          <cell r="AR491">
            <v>-478352616</v>
          </cell>
        </row>
        <row r="492">
          <cell r="A492">
            <v>483</v>
          </cell>
          <cell r="B492" t="str">
            <v>478 - FRANCIS W. PARKER CHARTER ESSENTIAL Charter School - BERLIN BOYLSTON pupils</v>
          </cell>
          <cell r="C492">
            <v>478352620</v>
          </cell>
          <cell r="D492">
            <v>478</v>
          </cell>
          <cell r="E492">
            <v>352</v>
          </cell>
          <cell r="F492">
            <v>620</v>
          </cell>
          <cell r="G492">
            <v>1</v>
          </cell>
          <cell r="H492">
            <v>1.002</v>
          </cell>
          <cell r="I492">
            <v>1</v>
          </cell>
          <cell r="J492">
            <v>1</v>
          </cell>
          <cell r="K492">
            <v>142.89566403448632</v>
          </cell>
          <cell r="L492">
            <v>1</v>
          </cell>
          <cell r="M492">
            <v>8961</v>
          </cell>
          <cell r="N492">
            <v>3844</v>
          </cell>
          <cell r="O492">
            <v>893</v>
          </cell>
          <cell r="P492">
            <v>1</v>
          </cell>
          <cell r="Q492">
            <v>1</v>
          </cell>
          <cell r="R492">
            <v>142.89605653336776</v>
          </cell>
          <cell r="S492">
            <v>0</v>
          </cell>
          <cell r="T492">
            <v>8558</v>
          </cell>
          <cell r="U492">
            <v>3669</v>
          </cell>
          <cell r="V492">
            <v>893</v>
          </cell>
          <cell r="AR492">
            <v>-478352620</v>
          </cell>
        </row>
        <row r="493">
          <cell r="A493">
            <v>484</v>
          </cell>
          <cell r="B493" t="str">
            <v>478 - FRANCIS W. PARKER CHARTER ESSENTIAL Charter School - CONCORD CARLISLE pupils</v>
          </cell>
          <cell r="C493">
            <v>478352640</v>
          </cell>
          <cell r="D493">
            <v>478</v>
          </cell>
          <cell r="E493">
            <v>352</v>
          </cell>
          <cell r="F493">
            <v>640</v>
          </cell>
          <cell r="G493">
            <v>1</v>
          </cell>
          <cell r="H493">
            <v>1.002</v>
          </cell>
          <cell r="I493">
            <v>1</v>
          </cell>
          <cell r="J493">
            <v>1</v>
          </cell>
          <cell r="K493">
            <v>175.42823861791086</v>
          </cell>
          <cell r="L493">
            <v>1</v>
          </cell>
          <cell r="M493">
            <v>9813</v>
          </cell>
          <cell r="N493">
            <v>7402</v>
          </cell>
          <cell r="O493">
            <v>893</v>
          </cell>
          <cell r="P493">
            <v>1</v>
          </cell>
          <cell r="Q493">
            <v>1</v>
          </cell>
          <cell r="R493">
            <v>170.52184345338156</v>
          </cell>
          <cell r="S493">
            <v>0</v>
          </cell>
          <cell r="T493">
            <v>9139</v>
          </cell>
          <cell r="U493">
            <v>6896</v>
          </cell>
          <cell r="V493">
            <v>893</v>
          </cell>
          <cell r="AR493">
            <v>-478352640</v>
          </cell>
        </row>
        <row r="494">
          <cell r="A494">
            <v>485</v>
          </cell>
          <cell r="B494" t="str">
            <v>478 - FRANCIS W. PARKER CHARTER ESSENTIAL Charter School - GROTON DUNSTABLE pupils</v>
          </cell>
          <cell r="C494">
            <v>478352673</v>
          </cell>
          <cell r="D494">
            <v>478</v>
          </cell>
          <cell r="E494">
            <v>352</v>
          </cell>
          <cell r="F494">
            <v>673</v>
          </cell>
          <cell r="G494">
            <v>1</v>
          </cell>
          <cell r="H494">
            <v>1.002</v>
          </cell>
          <cell r="I494">
            <v>1</v>
          </cell>
          <cell r="J494">
            <v>1</v>
          </cell>
          <cell r="K494">
            <v>147.47104531597819</v>
          </cell>
          <cell r="L494">
            <v>1</v>
          </cell>
          <cell r="M494">
            <v>9591</v>
          </cell>
          <cell r="N494">
            <v>4553</v>
          </cell>
          <cell r="O494">
            <v>893</v>
          </cell>
          <cell r="P494">
            <v>1</v>
          </cell>
          <cell r="Q494">
            <v>1</v>
          </cell>
          <cell r="R494">
            <v>147.47123209341203</v>
          </cell>
          <cell r="S494">
            <v>0</v>
          </cell>
          <cell r="T494">
            <v>9608</v>
          </cell>
          <cell r="U494">
            <v>4560</v>
          </cell>
          <cell r="V494">
            <v>893</v>
          </cell>
          <cell r="AR494">
            <v>-478352673</v>
          </cell>
        </row>
        <row r="495">
          <cell r="A495">
            <v>486</v>
          </cell>
          <cell r="B495" t="str">
            <v>478 - FRANCIS W. PARKER CHARTER ESSENTIAL Charter School - NARRAGANSETT pupils</v>
          </cell>
          <cell r="C495">
            <v>478352720</v>
          </cell>
          <cell r="D495">
            <v>478</v>
          </cell>
          <cell r="E495">
            <v>352</v>
          </cell>
          <cell r="F495">
            <v>720</v>
          </cell>
          <cell r="G495">
            <v>1</v>
          </cell>
          <cell r="H495">
            <v>1.002</v>
          </cell>
          <cell r="I495">
            <v>1</v>
          </cell>
          <cell r="J495">
            <v>1</v>
          </cell>
          <cell r="K495">
            <v>121.57545797430149</v>
          </cell>
          <cell r="L495">
            <v>1</v>
          </cell>
          <cell r="M495">
            <v>9472</v>
          </cell>
          <cell r="N495">
            <v>2044</v>
          </cell>
          <cell r="O495">
            <v>893</v>
          </cell>
          <cell r="P495">
            <v>1</v>
          </cell>
          <cell r="Q495">
            <v>1</v>
          </cell>
          <cell r="R495">
            <v>121.56865433856687</v>
          </cell>
          <cell r="S495">
            <v>0</v>
          </cell>
          <cell r="T495">
            <v>8704</v>
          </cell>
          <cell r="U495">
            <v>1943</v>
          </cell>
          <cell r="V495">
            <v>893</v>
          </cell>
          <cell r="AR495">
            <v>-478352720</v>
          </cell>
        </row>
        <row r="496">
          <cell r="A496">
            <v>487</v>
          </cell>
          <cell r="B496" t="str">
            <v>478 - FRANCIS W. PARKER CHARTER ESSENTIAL Charter School - NASHOBA pupils</v>
          </cell>
          <cell r="C496">
            <v>478352725</v>
          </cell>
          <cell r="D496">
            <v>478</v>
          </cell>
          <cell r="E496">
            <v>352</v>
          </cell>
          <cell r="F496">
            <v>725</v>
          </cell>
          <cell r="G496">
            <v>1</v>
          </cell>
          <cell r="H496">
            <v>1.002</v>
          </cell>
          <cell r="I496">
            <v>1</v>
          </cell>
          <cell r="J496">
            <v>1</v>
          </cell>
          <cell r="K496">
            <v>128.69569167689409</v>
          </cell>
          <cell r="L496">
            <v>1</v>
          </cell>
          <cell r="M496">
            <v>9174</v>
          </cell>
          <cell r="N496">
            <v>2633</v>
          </cell>
          <cell r="O496">
            <v>893</v>
          </cell>
          <cell r="P496">
            <v>1</v>
          </cell>
          <cell r="Q496">
            <v>1</v>
          </cell>
          <cell r="R496">
            <v>128.69534004474232</v>
          </cell>
          <cell r="S496">
            <v>0</v>
          </cell>
          <cell r="T496">
            <v>10106</v>
          </cell>
          <cell r="U496">
            <v>2904</v>
          </cell>
          <cell r="V496">
            <v>893</v>
          </cell>
          <cell r="AR496">
            <v>-478352725</v>
          </cell>
        </row>
        <row r="497">
          <cell r="A497">
            <v>488</v>
          </cell>
          <cell r="B497" t="str">
            <v>478 - FRANCIS W. PARKER CHARTER ESSENTIAL Charter School - NORTHBORO SOUTHBORO pupils</v>
          </cell>
          <cell r="C497">
            <v>478352730</v>
          </cell>
          <cell r="D497">
            <v>478</v>
          </cell>
          <cell r="E497">
            <v>352</v>
          </cell>
          <cell r="F497">
            <v>730</v>
          </cell>
          <cell r="G497">
            <v>1</v>
          </cell>
          <cell r="H497">
            <v>1.002</v>
          </cell>
          <cell r="I497">
            <v>1</v>
          </cell>
          <cell r="J497">
            <v>1</v>
          </cell>
          <cell r="K497">
            <v>134.95193343754897</v>
          </cell>
          <cell r="L497">
            <v>1</v>
          </cell>
          <cell r="M497">
            <v>9813</v>
          </cell>
          <cell r="N497">
            <v>3430</v>
          </cell>
          <cell r="O497">
            <v>893</v>
          </cell>
          <cell r="P497">
            <v>1</v>
          </cell>
          <cell r="Q497">
            <v>1</v>
          </cell>
          <cell r="R497">
            <v>134.95709830822258</v>
          </cell>
          <cell r="S497">
            <v>0</v>
          </cell>
          <cell r="T497">
            <v>9139</v>
          </cell>
          <cell r="U497">
            <v>3155</v>
          </cell>
          <cell r="V497">
            <v>893</v>
          </cell>
          <cell r="AR497">
            <v>-478352730</v>
          </cell>
        </row>
        <row r="498">
          <cell r="A498">
            <v>489</v>
          </cell>
          <cell r="B498" t="str">
            <v>478 - FRANCIS W. PARKER CHARTER ESSENTIAL Charter School - NORTH MIDDLESEX pupils</v>
          </cell>
          <cell r="C498">
            <v>478352735</v>
          </cell>
          <cell r="D498">
            <v>478</v>
          </cell>
          <cell r="E498">
            <v>352</v>
          </cell>
          <cell r="F498">
            <v>735</v>
          </cell>
          <cell r="G498">
            <v>1</v>
          </cell>
          <cell r="H498">
            <v>1.002</v>
          </cell>
          <cell r="I498">
            <v>1</v>
          </cell>
          <cell r="J498">
            <v>1</v>
          </cell>
          <cell r="K498">
            <v>140.01843083307187</v>
          </cell>
          <cell r="L498">
            <v>1</v>
          </cell>
          <cell r="M498">
            <v>9499</v>
          </cell>
          <cell r="N498">
            <v>3801</v>
          </cell>
          <cell r="O498">
            <v>893</v>
          </cell>
          <cell r="P498">
            <v>1</v>
          </cell>
          <cell r="Q498">
            <v>1</v>
          </cell>
          <cell r="R498">
            <v>140.01825643646589</v>
          </cell>
          <cell r="S498">
            <v>0</v>
          </cell>
          <cell r="T498">
            <v>9547</v>
          </cell>
          <cell r="U498">
            <v>3821</v>
          </cell>
          <cell r="V498">
            <v>893</v>
          </cell>
          <cell r="AR498">
            <v>-478352735</v>
          </cell>
        </row>
        <row r="499">
          <cell r="A499">
            <v>490</v>
          </cell>
          <cell r="B499" t="str">
            <v>478 - FRANCIS W. PARKER CHARTER ESSENTIAL Charter School - QUABBIN pupils</v>
          </cell>
          <cell r="C499">
            <v>478352753</v>
          </cell>
          <cell r="D499">
            <v>478</v>
          </cell>
          <cell r="E499">
            <v>352</v>
          </cell>
          <cell r="F499">
            <v>753</v>
          </cell>
          <cell r="G499">
            <v>1</v>
          </cell>
          <cell r="H499">
            <v>1.002</v>
          </cell>
          <cell r="I499">
            <v>1</v>
          </cell>
          <cell r="J499">
            <v>1</v>
          </cell>
          <cell r="K499">
            <v>139.07295514833956</v>
          </cell>
          <cell r="L499">
            <v>1</v>
          </cell>
          <cell r="M499">
            <v>9056</v>
          </cell>
          <cell r="N499">
            <v>3538</v>
          </cell>
          <cell r="O499">
            <v>893</v>
          </cell>
          <cell r="P499">
            <v>1</v>
          </cell>
          <cell r="Q499">
            <v>1</v>
          </cell>
          <cell r="R499">
            <v>139.0691854868567</v>
          </cell>
          <cell r="S499">
            <v>0</v>
          </cell>
          <cell r="T499">
            <v>9757</v>
          </cell>
          <cell r="U499">
            <v>3851</v>
          </cell>
          <cell r="V499">
            <v>893</v>
          </cell>
          <cell r="AR499">
            <v>-478352753</v>
          </cell>
        </row>
        <row r="500">
          <cell r="A500">
            <v>491</v>
          </cell>
          <cell r="B500" t="str">
            <v>478 - FRANCIS W. PARKER CHARTER ESSENTIAL Charter School - WACHUSETT pupils</v>
          </cell>
          <cell r="C500">
            <v>478352775</v>
          </cell>
          <cell r="D500">
            <v>478</v>
          </cell>
          <cell r="E500">
            <v>352</v>
          </cell>
          <cell r="F500">
            <v>775</v>
          </cell>
          <cell r="G500">
            <v>1</v>
          </cell>
          <cell r="H500">
            <v>1.002</v>
          </cell>
          <cell r="I500">
            <v>1</v>
          </cell>
          <cell r="J500">
            <v>1</v>
          </cell>
          <cell r="K500">
            <v>118.96557590454529</v>
          </cell>
          <cell r="L500">
            <v>1</v>
          </cell>
          <cell r="M500">
            <v>9307</v>
          </cell>
          <cell r="N500">
            <v>1765</v>
          </cell>
          <cell r="O500">
            <v>893</v>
          </cell>
          <cell r="P500">
            <v>1</v>
          </cell>
          <cell r="Q500">
            <v>1</v>
          </cell>
          <cell r="R500">
            <v>118.96639274842771</v>
          </cell>
          <cell r="S500">
            <v>0</v>
          </cell>
          <cell r="T500">
            <v>9576</v>
          </cell>
          <cell r="U500">
            <v>1802</v>
          </cell>
          <cell r="V500">
            <v>893</v>
          </cell>
          <cell r="AR500">
            <v>-478352775</v>
          </cell>
        </row>
        <row r="501">
          <cell r="A501">
            <v>492</v>
          </cell>
          <cell r="B501" t="str">
            <v>479 - PIONEER VALLEY PERFORMING ARTS Charter School - AGAWAM pupils</v>
          </cell>
          <cell r="C501">
            <v>479278005</v>
          </cell>
          <cell r="D501">
            <v>479</v>
          </cell>
          <cell r="E501">
            <v>278</v>
          </cell>
          <cell r="F501">
            <v>5</v>
          </cell>
          <cell r="G501">
            <v>1</v>
          </cell>
          <cell r="H501">
            <v>1</v>
          </cell>
          <cell r="I501">
            <v>1</v>
          </cell>
          <cell r="J501">
            <v>1</v>
          </cell>
          <cell r="K501">
            <v>140.24318850782248</v>
          </cell>
          <cell r="L501">
            <v>1</v>
          </cell>
          <cell r="M501">
            <v>11035</v>
          </cell>
          <cell r="N501">
            <v>4441</v>
          </cell>
          <cell r="O501">
            <v>893</v>
          </cell>
          <cell r="P501">
            <v>1</v>
          </cell>
          <cell r="Q501">
            <v>1</v>
          </cell>
          <cell r="R501">
            <v>140.2431269597129</v>
          </cell>
          <cell r="S501">
            <v>0</v>
          </cell>
          <cell r="T501">
            <v>10033</v>
          </cell>
          <cell r="U501">
            <v>4048</v>
          </cell>
          <cell r="V501">
            <v>893</v>
          </cell>
          <cell r="AR501">
            <v>-479278005</v>
          </cell>
        </row>
        <row r="502">
          <cell r="A502">
            <v>493</v>
          </cell>
          <cell r="B502" t="str">
            <v>479 - PIONEER VALLEY PERFORMING ARTS Charter School - BELCHERTOWN pupils</v>
          </cell>
          <cell r="C502">
            <v>479278024</v>
          </cell>
          <cell r="D502">
            <v>479</v>
          </cell>
          <cell r="E502">
            <v>278</v>
          </cell>
          <cell r="F502">
            <v>24</v>
          </cell>
          <cell r="G502">
            <v>1</v>
          </cell>
          <cell r="H502">
            <v>1</v>
          </cell>
          <cell r="I502">
            <v>1</v>
          </cell>
          <cell r="J502">
            <v>1</v>
          </cell>
          <cell r="K502">
            <v>122.21385046740716</v>
          </cell>
          <cell r="L502">
            <v>1</v>
          </cell>
          <cell r="M502">
            <v>9684</v>
          </cell>
          <cell r="N502">
            <v>2151</v>
          </cell>
          <cell r="O502">
            <v>893</v>
          </cell>
          <cell r="P502">
            <v>1</v>
          </cell>
          <cell r="Q502">
            <v>1</v>
          </cell>
          <cell r="R502">
            <v>122.21527927554826</v>
          </cell>
          <cell r="S502">
            <v>0</v>
          </cell>
          <cell r="T502">
            <v>9968</v>
          </cell>
          <cell r="U502">
            <v>2207</v>
          </cell>
          <cell r="V502">
            <v>893</v>
          </cell>
          <cell r="AR502">
            <v>-479278024</v>
          </cell>
        </row>
        <row r="503">
          <cell r="A503">
            <v>494</v>
          </cell>
          <cell r="B503" t="str">
            <v>479 - PIONEER VALLEY PERFORMING ARTS Charter School - CHICOPEE pupils</v>
          </cell>
          <cell r="C503">
            <v>479278061</v>
          </cell>
          <cell r="D503">
            <v>479</v>
          </cell>
          <cell r="E503">
            <v>278</v>
          </cell>
          <cell r="F503">
            <v>61</v>
          </cell>
          <cell r="G503">
            <v>1</v>
          </cell>
          <cell r="H503">
            <v>1</v>
          </cell>
          <cell r="I503">
            <v>1</v>
          </cell>
          <cell r="J503">
            <v>1</v>
          </cell>
          <cell r="K503">
            <v>104.17655170774647</v>
          </cell>
          <cell r="L503">
            <v>1</v>
          </cell>
          <cell r="M503">
            <v>10559</v>
          </cell>
          <cell r="N503">
            <v>441</v>
          </cell>
          <cell r="O503">
            <v>893</v>
          </cell>
          <cell r="P503">
            <v>1</v>
          </cell>
          <cell r="Q503">
            <v>1</v>
          </cell>
          <cell r="R503">
            <v>104.17811902781213</v>
          </cell>
          <cell r="S503">
            <v>0</v>
          </cell>
          <cell r="T503">
            <v>11480</v>
          </cell>
          <cell r="U503">
            <v>546</v>
          </cell>
          <cell r="V503">
            <v>893</v>
          </cell>
          <cell r="AR503">
            <v>-479278061</v>
          </cell>
        </row>
        <row r="504">
          <cell r="A504">
            <v>495</v>
          </cell>
          <cell r="B504" t="str">
            <v>479 - PIONEER VALLEY PERFORMING ARTS Charter School - EASTHAMPTON pupils</v>
          </cell>
          <cell r="C504">
            <v>479278086</v>
          </cell>
          <cell r="D504">
            <v>479</v>
          </cell>
          <cell r="E504">
            <v>278</v>
          </cell>
          <cell r="F504">
            <v>86</v>
          </cell>
          <cell r="G504">
            <v>1</v>
          </cell>
          <cell r="H504">
            <v>1</v>
          </cell>
          <cell r="I504">
            <v>1</v>
          </cell>
          <cell r="J504">
            <v>1</v>
          </cell>
          <cell r="K504">
            <v>115.49088409588262</v>
          </cell>
          <cell r="L504">
            <v>1</v>
          </cell>
          <cell r="M504">
            <v>10282</v>
          </cell>
          <cell r="N504">
            <v>1593</v>
          </cell>
          <cell r="O504">
            <v>893</v>
          </cell>
          <cell r="P504">
            <v>1</v>
          </cell>
          <cell r="Q504">
            <v>1</v>
          </cell>
          <cell r="R504">
            <v>115.50216770040866</v>
          </cell>
          <cell r="S504">
            <v>0</v>
          </cell>
          <cell r="T504">
            <v>9351</v>
          </cell>
          <cell r="U504">
            <v>1409</v>
          </cell>
          <cell r="V504">
            <v>893</v>
          </cell>
          <cell r="AR504">
            <v>-479278086</v>
          </cell>
        </row>
        <row r="505">
          <cell r="A505">
            <v>496</v>
          </cell>
          <cell r="B505" t="str">
            <v>479 - PIONEER VALLEY PERFORMING ARTS Charter School - EAST LONGMEADOW pupils</v>
          </cell>
          <cell r="C505">
            <v>479278087</v>
          </cell>
          <cell r="D505">
            <v>479</v>
          </cell>
          <cell r="E505">
            <v>278</v>
          </cell>
          <cell r="F505">
            <v>87</v>
          </cell>
          <cell r="G505">
            <v>1</v>
          </cell>
          <cell r="H505">
            <v>1</v>
          </cell>
          <cell r="I505">
            <v>1</v>
          </cell>
          <cell r="J505">
            <v>1</v>
          </cell>
          <cell r="K505">
            <v>138.28904336246433</v>
          </cell>
          <cell r="L505">
            <v>1</v>
          </cell>
          <cell r="M505">
            <v>9794</v>
          </cell>
          <cell r="N505">
            <v>3750</v>
          </cell>
          <cell r="O505">
            <v>893</v>
          </cell>
          <cell r="P505">
            <v>1</v>
          </cell>
          <cell r="Q505">
            <v>1</v>
          </cell>
          <cell r="R505">
            <v>138.28909328068008</v>
          </cell>
          <cell r="S505">
            <v>0</v>
          </cell>
          <cell r="T505">
            <v>9200</v>
          </cell>
          <cell r="U505">
            <v>3522</v>
          </cell>
          <cell r="V505">
            <v>893</v>
          </cell>
          <cell r="AR505">
            <v>-479278087</v>
          </cell>
        </row>
        <row r="506">
          <cell r="A506">
            <v>497</v>
          </cell>
          <cell r="B506" t="str">
            <v>479 - PIONEER VALLEY PERFORMING ARTS Charter School - GRANBY pupils</v>
          </cell>
          <cell r="C506">
            <v>479278111</v>
          </cell>
          <cell r="D506">
            <v>479</v>
          </cell>
          <cell r="E506">
            <v>278</v>
          </cell>
          <cell r="F506">
            <v>111</v>
          </cell>
          <cell r="G506">
            <v>1</v>
          </cell>
          <cell r="H506">
            <v>1</v>
          </cell>
          <cell r="I506">
            <v>1</v>
          </cell>
          <cell r="J506">
            <v>1</v>
          </cell>
          <cell r="K506">
            <v>129.43076792873563</v>
          </cell>
          <cell r="L506">
            <v>1</v>
          </cell>
          <cell r="M506">
            <v>12298</v>
          </cell>
          <cell r="N506">
            <v>3619</v>
          </cell>
          <cell r="O506">
            <v>893</v>
          </cell>
          <cell r="P506">
            <v>1</v>
          </cell>
          <cell r="Q506">
            <v>1</v>
          </cell>
          <cell r="R506">
            <v>129.43495224147398</v>
          </cell>
          <cell r="S506">
            <v>0</v>
          </cell>
          <cell r="T506">
            <v>9635</v>
          </cell>
          <cell r="U506">
            <v>2812</v>
          </cell>
          <cell r="V506">
            <v>893</v>
          </cell>
          <cell r="AR506">
            <v>-479278111</v>
          </cell>
        </row>
        <row r="507">
          <cell r="A507">
            <v>498</v>
          </cell>
          <cell r="B507" t="str">
            <v>479 - PIONEER VALLEY PERFORMING ARTS Charter School - GREENFIELD pupils</v>
          </cell>
          <cell r="C507">
            <v>479278114</v>
          </cell>
          <cell r="D507">
            <v>479</v>
          </cell>
          <cell r="E507">
            <v>278</v>
          </cell>
          <cell r="F507">
            <v>114</v>
          </cell>
          <cell r="G507">
            <v>1</v>
          </cell>
          <cell r="H507">
            <v>1</v>
          </cell>
          <cell r="I507">
            <v>1</v>
          </cell>
          <cell r="J507">
            <v>1</v>
          </cell>
          <cell r="K507">
            <v>127.49971657153742</v>
          </cell>
          <cell r="L507">
            <v>1</v>
          </cell>
          <cell r="M507">
            <v>9923</v>
          </cell>
          <cell r="N507">
            <v>2729</v>
          </cell>
          <cell r="O507">
            <v>893</v>
          </cell>
          <cell r="P507">
            <v>1</v>
          </cell>
          <cell r="Q507">
            <v>1</v>
          </cell>
          <cell r="R507">
            <v>127.50484930608748</v>
          </cell>
          <cell r="S507">
            <v>0</v>
          </cell>
          <cell r="T507">
            <v>9693</v>
          </cell>
          <cell r="U507">
            <v>2640</v>
          </cell>
          <cell r="V507">
            <v>893</v>
          </cell>
          <cell r="AR507">
            <v>-479278114</v>
          </cell>
        </row>
        <row r="508">
          <cell r="A508">
            <v>499</v>
          </cell>
          <cell r="B508" t="str">
            <v>479 - PIONEER VALLEY PERFORMING ARTS Charter School - HADLEY pupils</v>
          </cell>
          <cell r="C508">
            <v>479278117</v>
          </cell>
          <cell r="D508">
            <v>479</v>
          </cell>
          <cell r="E508">
            <v>278</v>
          </cell>
          <cell r="F508">
            <v>117</v>
          </cell>
          <cell r="G508">
            <v>1</v>
          </cell>
          <cell r="H508">
            <v>1</v>
          </cell>
          <cell r="I508">
            <v>1</v>
          </cell>
          <cell r="J508">
            <v>1</v>
          </cell>
          <cell r="K508">
            <v>146.67861117900713</v>
          </cell>
          <cell r="L508">
            <v>1</v>
          </cell>
          <cell r="M508">
            <v>9330</v>
          </cell>
          <cell r="N508">
            <v>4355</v>
          </cell>
          <cell r="O508">
            <v>893</v>
          </cell>
          <cell r="P508">
            <v>1</v>
          </cell>
          <cell r="Q508">
            <v>1</v>
          </cell>
          <cell r="R508">
            <v>146.73290418429687</v>
          </cell>
          <cell r="S508">
            <v>0</v>
          </cell>
          <cell r="T508">
            <v>8757</v>
          </cell>
          <cell r="U508">
            <v>3933</v>
          </cell>
          <cell r="V508">
            <v>893</v>
          </cell>
          <cell r="AR508">
            <v>-479278117</v>
          </cell>
        </row>
        <row r="509">
          <cell r="A509">
            <v>500</v>
          </cell>
          <cell r="B509" t="str">
            <v>479 - PIONEER VALLEY PERFORMING ARTS Charter School - HOLYOKE pupils</v>
          </cell>
          <cell r="C509">
            <v>479278137</v>
          </cell>
          <cell r="D509">
            <v>479</v>
          </cell>
          <cell r="E509">
            <v>278</v>
          </cell>
          <cell r="F509">
            <v>137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K509">
            <v>101.840586627467</v>
          </cell>
          <cell r="L509">
            <v>0</v>
          </cell>
          <cell r="M509">
            <v>11062</v>
          </cell>
          <cell r="N509">
            <v>204</v>
          </cell>
          <cell r="O509">
            <v>893</v>
          </cell>
          <cell r="P509">
            <v>1</v>
          </cell>
          <cell r="Q509">
            <v>1</v>
          </cell>
          <cell r="R509">
            <v>100.16600999752472</v>
          </cell>
          <cell r="S509">
            <v>0</v>
          </cell>
          <cell r="T509">
            <v>11734</v>
          </cell>
          <cell r="U509">
            <v>39</v>
          </cell>
          <cell r="V509">
            <v>893</v>
          </cell>
          <cell r="AR509">
            <v>-479278137</v>
          </cell>
        </row>
        <row r="510">
          <cell r="A510">
            <v>501</v>
          </cell>
          <cell r="B510" t="str">
            <v>479 - PIONEER VALLEY PERFORMING ARTS Charter School - LONGMEADOW pupils</v>
          </cell>
          <cell r="C510">
            <v>479278159</v>
          </cell>
          <cell r="D510">
            <v>479</v>
          </cell>
          <cell r="E510">
            <v>278</v>
          </cell>
          <cell r="F510">
            <v>159</v>
          </cell>
          <cell r="G510">
            <v>1</v>
          </cell>
          <cell r="H510">
            <v>1</v>
          </cell>
          <cell r="I510">
            <v>1</v>
          </cell>
          <cell r="J510">
            <v>1</v>
          </cell>
          <cell r="K510">
            <v>147.27024747549885</v>
          </cell>
          <cell r="L510">
            <v>1</v>
          </cell>
          <cell r="M510">
            <v>9227</v>
          </cell>
          <cell r="N510">
            <v>4362</v>
          </cell>
          <cell r="O510">
            <v>893</v>
          </cell>
          <cell r="P510">
            <v>1</v>
          </cell>
          <cell r="Q510">
            <v>1</v>
          </cell>
          <cell r="R510">
            <v>147.27049254316398</v>
          </cell>
          <cell r="S510">
            <v>0</v>
          </cell>
          <cell r="T510">
            <v>8254</v>
          </cell>
          <cell r="U510">
            <v>3897</v>
          </cell>
          <cell r="V510">
            <v>893</v>
          </cell>
          <cell r="AR510">
            <v>-479278159</v>
          </cell>
        </row>
        <row r="511">
          <cell r="A511">
            <v>502</v>
          </cell>
          <cell r="B511" t="str">
            <v>479 - PIONEER VALLEY PERFORMING ARTS Charter School - LUDLOW pupils</v>
          </cell>
          <cell r="C511">
            <v>479278161</v>
          </cell>
          <cell r="D511">
            <v>479</v>
          </cell>
          <cell r="E511">
            <v>278</v>
          </cell>
          <cell r="F511">
            <v>161</v>
          </cell>
          <cell r="G511">
            <v>1</v>
          </cell>
          <cell r="H511">
            <v>1</v>
          </cell>
          <cell r="I511">
            <v>1</v>
          </cell>
          <cell r="J511">
            <v>1</v>
          </cell>
          <cell r="K511">
            <v>142.65968806557544</v>
          </cell>
          <cell r="L511">
            <v>1</v>
          </cell>
          <cell r="M511">
            <v>9454</v>
          </cell>
          <cell r="N511">
            <v>4033</v>
          </cell>
          <cell r="O511">
            <v>893</v>
          </cell>
          <cell r="P511">
            <v>1</v>
          </cell>
          <cell r="Q511">
            <v>1</v>
          </cell>
          <cell r="R511">
            <v>142.66109131154013</v>
          </cell>
          <cell r="S511">
            <v>0</v>
          </cell>
          <cell r="T511">
            <v>8776</v>
          </cell>
          <cell r="U511">
            <v>3727</v>
          </cell>
          <cell r="V511">
            <v>893</v>
          </cell>
          <cell r="AR511">
            <v>-479278161</v>
          </cell>
        </row>
        <row r="512">
          <cell r="A512">
            <v>503</v>
          </cell>
          <cell r="B512" t="str">
            <v>479 - PIONEER VALLEY PERFORMING ARTS Charter School - MONSON pupils</v>
          </cell>
          <cell r="C512">
            <v>479278191</v>
          </cell>
          <cell r="D512">
            <v>479</v>
          </cell>
          <cell r="E512">
            <v>278</v>
          </cell>
          <cell r="F512">
            <v>191</v>
          </cell>
          <cell r="G512">
            <v>1</v>
          </cell>
          <cell r="H512">
            <v>1</v>
          </cell>
          <cell r="I512">
            <v>1</v>
          </cell>
          <cell r="J512">
            <v>1</v>
          </cell>
          <cell r="K512">
            <v>135.13827082875065</v>
          </cell>
          <cell r="L512">
            <v>1</v>
          </cell>
          <cell r="M512">
            <v>11884</v>
          </cell>
          <cell r="N512">
            <v>4176</v>
          </cell>
          <cell r="O512">
            <v>893</v>
          </cell>
          <cell r="P512">
            <v>1</v>
          </cell>
          <cell r="Q512">
            <v>1</v>
          </cell>
          <cell r="R512">
            <v>135.16822993331189</v>
          </cell>
          <cell r="S512">
            <v>0</v>
          </cell>
          <cell r="T512">
            <v>7964</v>
          </cell>
          <cell r="U512">
            <v>2397</v>
          </cell>
          <cell r="V512">
            <v>893</v>
          </cell>
          <cell r="AR512">
            <v>-479278191</v>
          </cell>
        </row>
        <row r="513">
          <cell r="A513">
            <v>504</v>
          </cell>
          <cell r="B513" t="str">
            <v>479 - PIONEER VALLEY PERFORMING ARTS Charter School - NORTHAMPTON pupils</v>
          </cell>
          <cell r="C513">
            <v>479278210</v>
          </cell>
          <cell r="D513">
            <v>479</v>
          </cell>
          <cell r="E513">
            <v>278</v>
          </cell>
          <cell r="F513">
            <v>210</v>
          </cell>
          <cell r="G513">
            <v>1</v>
          </cell>
          <cell r="H513">
            <v>1</v>
          </cell>
          <cell r="I513">
            <v>1</v>
          </cell>
          <cell r="J513">
            <v>1</v>
          </cell>
          <cell r="K513">
            <v>133.96709628942261</v>
          </cell>
          <cell r="L513">
            <v>1</v>
          </cell>
          <cell r="M513">
            <v>9657</v>
          </cell>
          <cell r="N513">
            <v>3280</v>
          </cell>
          <cell r="O513">
            <v>893</v>
          </cell>
          <cell r="P513">
            <v>1</v>
          </cell>
          <cell r="Q513">
            <v>1</v>
          </cell>
          <cell r="R513">
            <v>133.85024818950822</v>
          </cell>
          <cell r="S513">
            <v>0</v>
          </cell>
          <cell r="T513">
            <v>9946</v>
          </cell>
          <cell r="U513">
            <v>3445</v>
          </cell>
          <cell r="V513">
            <v>893</v>
          </cell>
          <cell r="AR513">
            <v>-479278210</v>
          </cell>
        </row>
        <row r="514">
          <cell r="A514">
            <v>505</v>
          </cell>
          <cell r="B514" t="str">
            <v>479 - PIONEER VALLEY PERFORMING ARTS Charter School - PALMER pupils</v>
          </cell>
          <cell r="C514">
            <v>479278227</v>
          </cell>
          <cell r="D514">
            <v>479</v>
          </cell>
          <cell r="E514">
            <v>278</v>
          </cell>
          <cell r="F514">
            <v>227</v>
          </cell>
          <cell r="G514">
            <v>1</v>
          </cell>
          <cell r="H514">
            <v>1</v>
          </cell>
          <cell r="I514">
            <v>1</v>
          </cell>
          <cell r="J514">
            <v>1</v>
          </cell>
          <cell r="K514">
            <v>122.37546846670185</v>
          </cell>
          <cell r="L514">
            <v>1</v>
          </cell>
          <cell r="M514">
            <v>9910</v>
          </cell>
          <cell r="N514">
            <v>2217</v>
          </cell>
          <cell r="O514">
            <v>893</v>
          </cell>
          <cell r="P514">
            <v>1</v>
          </cell>
          <cell r="Q514">
            <v>1</v>
          </cell>
          <cell r="R514">
            <v>122.3768291736733</v>
          </cell>
          <cell r="S514">
            <v>0</v>
          </cell>
          <cell r="T514">
            <v>8834</v>
          </cell>
          <cell r="U514">
            <v>2001</v>
          </cell>
          <cell r="V514">
            <v>893</v>
          </cell>
          <cell r="AR514">
            <v>-479278227</v>
          </cell>
        </row>
        <row r="515">
          <cell r="A515">
            <v>506</v>
          </cell>
          <cell r="B515" t="str">
            <v>479 - PIONEER VALLEY PERFORMING ARTS Charter School - SOUTH HADLEY pupils</v>
          </cell>
          <cell r="C515">
            <v>479278278</v>
          </cell>
          <cell r="D515">
            <v>479</v>
          </cell>
          <cell r="E515">
            <v>278</v>
          </cell>
          <cell r="F515">
            <v>278</v>
          </cell>
          <cell r="G515">
            <v>1</v>
          </cell>
          <cell r="H515">
            <v>1</v>
          </cell>
          <cell r="I515">
            <v>1</v>
          </cell>
          <cell r="J515">
            <v>1</v>
          </cell>
          <cell r="K515">
            <v>128.80812873846935</v>
          </cell>
          <cell r="L515">
            <v>1</v>
          </cell>
          <cell r="M515">
            <v>9905</v>
          </cell>
          <cell r="N515">
            <v>2853</v>
          </cell>
          <cell r="O515">
            <v>893</v>
          </cell>
          <cell r="P515">
            <v>1</v>
          </cell>
          <cell r="Q515">
            <v>1</v>
          </cell>
          <cell r="R515">
            <v>128.81136142908966</v>
          </cell>
          <cell r="S515">
            <v>0</v>
          </cell>
          <cell r="T515">
            <v>10628</v>
          </cell>
          <cell r="U515">
            <v>3038</v>
          </cell>
          <cell r="V515">
            <v>893</v>
          </cell>
          <cell r="AR515">
            <v>-479278278</v>
          </cell>
        </row>
        <row r="516">
          <cell r="A516">
            <v>507</v>
          </cell>
          <cell r="B516" t="str">
            <v>479 - PIONEER VALLEY PERFORMING ARTS Charter School - SPRINGFIELD pupils</v>
          </cell>
          <cell r="C516">
            <v>479278281</v>
          </cell>
          <cell r="D516">
            <v>479</v>
          </cell>
          <cell r="E516">
            <v>278</v>
          </cell>
          <cell r="F516">
            <v>281</v>
          </cell>
          <cell r="G516">
            <v>1</v>
          </cell>
          <cell r="H516">
            <v>1</v>
          </cell>
          <cell r="I516">
            <v>1</v>
          </cell>
          <cell r="J516">
            <v>1</v>
          </cell>
          <cell r="K516">
            <v>100.1445005399528</v>
          </cell>
          <cell r="L516">
            <v>1</v>
          </cell>
          <cell r="M516">
            <v>11296</v>
          </cell>
          <cell r="N516">
            <v>16</v>
          </cell>
          <cell r="O516">
            <v>893</v>
          </cell>
          <cell r="P516">
            <v>1</v>
          </cell>
          <cell r="Q516">
            <v>1</v>
          </cell>
          <cell r="R516">
            <v>100.15584186626228</v>
          </cell>
          <cell r="S516">
            <v>0</v>
          </cell>
          <cell r="T516">
            <v>11741</v>
          </cell>
          <cell r="U516">
            <v>3</v>
          </cell>
          <cell r="V516">
            <v>893</v>
          </cell>
          <cell r="AR516">
            <v>-479278281</v>
          </cell>
        </row>
        <row r="517">
          <cell r="A517">
            <v>508</v>
          </cell>
          <cell r="B517" t="str">
            <v>479 - PIONEER VALLEY PERFORMING ARTS Charter School - WARE pupils</v>
          </cell>
          <cell r="C517">
            <v>479278309</v>
          </cell>
          <cell r="D517">
            <v>479</v>
          </cell>
          <cell r="E517">
            <v>278</v>
          </cell>
          <cell r="F517">
            <v>309</v>
          </cell>
          <cell r="G517">
            <v>1</v>
          </cell>
          <cell r="H517">
            <v>1</v>
          </cell>
          <cell r="I517">
            <v>1</v>
          </cell>
          <cell r="J517">
            <v>1</v>
          </cell>
          <cell r="K517">
            <v>110.70647188633352</v>
          </cell>
          <cell r="L517">
            <v>1</v>
          </cell>
          <cell r="M517">
            <v>10751</v>
          </cell>
          <cell r="N517">
            <v>1151</v>
          </cell>
          <cell r="O517">
            <v>893</v>
          </cell>
          <cell r="P517">
            <v>1</v>
          </cell>
          <cell r="Q517">
            <v>1</v>
          </cell>
          <cell r="R517">
            <v>110.63497294579048</v>
          </cell>
          <cell r="S517">
            <v>0</v>
          </cell>
          <cell r="T517">
            <v>9253</v>
          </cell>
          <cell r="U517">
            <v>992</v>
          </cell>
          <cell r="V517">
            <v>893</v>
          </cell>
          <cell r="AR517">
            <v>-479278309</v>
          </cell>
        </row>
        <row r="518">
          <cell r="A518">
            <v>509</v>
          </cell>
          <cell r="B518" t="str">
            <v>479 - PIONEER VALLEY PERFORMING ARTS Charter School - WESTFIELD pupils</v>
          </cell>
          <cell r="C518">
            <v>479278325</v>
          </cell>
          <cell r="D518">
            <v>479</v>
          </cell>
          <cell r="E518">
            <v>278</v>
          </cell>
          <cell r="F518">
            <v>325</v>
          </cell>
          <cell r="G518">
            <v>1</v>
          </cell>
          <cell r="H518">
            <v>1</v>
          </cell>
          <cell r="I518">
            <v>1</v>
          </cell>
          <cell r="J518">
            <v>1</v>
          </cell>
          <cell r="K518">
            <v>112.50076642436728</v>
          </cell>
          <cell r="L518">
            <v>1</v>
          </cell>
          <cell r="M518">
            <v>9510</v>
          </cell>
          <cell r="N518">
            <v>1189</v>
          </cell>
          <cell r="O518">
            <v>893</v>
          </cell>
          <cell r="P518">
            <v>1</v>
          </cell>
          <cell r="Q518">
            <v>1</v>
          </cell>
          <cell r="R518">
            <v>112.50144968620366</v>
          </cell>
          <cell r="S518">
            <v>0</v>
          </cell>
          <cell r="T518">
            <v>10123</v>
          </cell>
          <cell r="U518">
            <v>1235</v>
          </cell>
          <cell r="V518">
            <v>893</v>
          </cell>
          <cell r="AR518">
            <v>-479278325</v>
          </cell>
        </row>
        <row r="519">
          <cell r="A519">
            <v>510</v>
          </cell>
          <cell r="B519" t="str">
            <v>479 - PIONEER VALLEY PERFORMING ARTS Charter School - WEST SPRINGFIELD pupils</v>
          </cell>
          <cell r="C519">
            <v>479278332</v>
          </cell>
          <cell r="D519">
            <v>479</v>
          </cell>
          <cell r="E519">
            <v>278</v>
          </cell>
          <cell r="F519">
            <v>332</v>
          </cell>
          <cell r="G519">
            <v>1</v>
          </cell>
          <cell r="H519">
            <v>1</v>
          </cell>
          <cell r="I519">
            <v>1</v>
          </cell>
          <cell r="J519">
            <v>1</v>
          </cell>
          <cell r="K519">
            <v>109.14418088784463</v>
          </cell>
          <cell r="L519">
            <v>1</v>
          </cell>
          <cell r="M519">
            <v>9317</v>
          </cell>
          <cell r="N519">
            <v>852</v>
          </cell>
          <cell r="O519">
            <v>893</v>
          </cell>
          <cell r="P519">
            <v>1</v>
          </cell>
          <cell r="Q519">
            <v>1</v>
          </cell>
          <cell r="R519">
            <v>109.14377947973581</v>
          </cell>
          <cell r="S519">
            <v>0</v>
          </cell>
          <cell r="T519">
            <v>8907</v>
          </cell>
          <cell r="U519">
            <v>817</v>
          </cell>
          <cell r="V519">
            <v>893</v>
          </cell>
          <cell r="AR519">
            <v>-479278332</v>
          </cell>
        </row>
        <row r="520">
          <cell r="A520">
            <v>511</v>
          </cell>
          <cell r="B520" t="str">
            <v>479 - PIONEER VALLEY PERFORMING ARTS Charter School - AMHERST PELHAM pupils</v>
          </cell>
          <cell r="C520">
            <v>479278605</v>
          </cell>
          <cell r="D520">
            <v>479</v>
          </cell>
          <cell r="E520">
            <v>278</v>
          </cell>
          <cell r="F520">
            <v>605</v>
          </cell>
          <cell r="G520">
            <v>1</v>
          </cell>
          <cell r="H520">
            <v>1</v>
          </cell>
          <cell r="I520">
            <v>1</v>
          </cell>
          <cell r="J520">
            <v>1</v>
          </cell>
          <cell r="K520">
            <v>174.72864910662094</v>
          </cell>
          <cell r="L520">
            <v>1</v>
          </cell>
          <cell r="M520">
            <v>9683</v>
          </cell>
          <cell r="N520">
            <v>7236</v>
          </cell>
          <cell r="O520">
            <v>893</v>
          </cell>
          <cell r="P520">
            <v>1</v>
          </cell>
          <cell r="Q520">
            <v>1</v>
          </cell>
          <cell r="R520">
            <v>174.6057930432938</v>
          </cell>
          <cell r="S520">
            <v>0</v>
          </cell>
          <cell r="T520">
            <v>10012</v>
          </cell>
          <cell r="U520">
            <v>7719</v>
          </cell>
          <cell r="V520">
            <v>893</v>
          </cell>
          <cell r="AR520">
            <v>-479278605</v>
          </cell>
        </row>
        <row r="521">
          <cell r="A521">
            <v>512</v>
          </cell>
          <cell r="B521" t="str">
            <v>479 - PIONEER VALLEY PERFORMING ARTS Charter School - ATHOL ROYALSTON pupils</v>
          </cell>
          <cell r="C521">
            <v>479278615</v>
          </cell>
          <cell r="D521">
            <v>479</v>
          </cell>
          <cell r="E521">
            <v>278</v>
          </cell>
          <cell r="F521">
            <v>615</v>
          </cell>
          <cell r="G521">
            <v>1</v>
          </cell>
          <cell r="H521">
            <v>1</v>
          </cell>
          <cell r="I521">
            <v>1</v>
          </cell>
          <cell r="J521">
            <v>1</v>
          </cell>
          <cell r="K521">
            <v>109.10660581748142</v>
          </cell>
          <cell r="L521">
            <v>1</v>
          </cell>
          <cell r="M521">
            <v>9794</v>
          </cell>
          <cell r="N521">
            <v>892</v>
          </cell>
          <cell r="O521">
            <v>893</v>
          </cell>
          <cell r="P521">
            <v>1</v>
          </cell>
          <cell r="Q521">
            <v>1</v>
          </cell>
          <cell r="R521">
            <v>109.10632598353655</v>
          </cell>
          <cell r="S521">
            <v>0</v>
          </cell>
          <cell r="T521">
            <v>9124</v>
          </cell>
          <cell r="U521">
            <v>887</v>
          </cell>
          <cell r="V521">
            <v>893</v>
          </cell>
          <cell r="AR521">
            <v>-479278615</v>
          </cell>
        </row>
        <row r="522">
          <cell r="A522">
            <v>513</v>
          </cell>
          <cell r="B522" t="str">
            <v>479 - PIONEER VALLEY PERFORMING ARTS Charter School - CENTRAL BERKSHIRE pupils</v>
          </cell>
          <cell r="C522">
            <v>479278635</v>
          </cell>
          <cell r="D522">
            <v>479</v>
          </cell>
          <cell r="E522">
            <v>278</v>
          </cell>
          <cell r="F522">
            <v>635</v>
          </cell>
          <cell r="G522">
            <v>1</v>
          </cell>
          <cell r="H522">
            <v>1</v>
          </cell>
          <cell r="I522">
            <v>0</v>
          </cell>
          <cell r="J522">
            <v>1</v>
          </cell>
          <cell r="K522">
            <v>151.53075929800818</v>
          </cell>
          <cell r="L522">
            <v>1</v>
          </cell>
          <cell r="M522">
            <v>10333</v>
          </cell>
          <cell r="N522">
            <v>5325</v>
          </cell>
          <cell r="O522">
            <v>893</v>
          </cell>
          <cell r="P522">
            <v>1</v>
          </cell>
          <cell r="Q522">
            <v>1</v>
          </cell>
          <cell r="R522">
            <v>151.53471919334612</v>
          </cell>
          <cell r="S522">
            <v>0</v>
          </cell>
          <cell r="T522">
            <v>8254</v>
          </cell>
          <cell r="U522">
            <v>4227</v>
          </cell>
          <cell r="V522">
            <v>893</v>
          </cell>
          <cell r="AR522">
            <v>-479278635</v>
          </cell>
        </row>
        <row r="523">
          <cell r="A523">
            <v>514</v>
          </cell>
          <cell r="B523" t="str">
            <v>479 - PIONEER VALLEY PERFORMING ARTS Charter School - FRONTIER pupils</v>
          </cell>
          <cell r="C523">
            <v>479278670</v>
          </cell>
          <cell r="D523">
            <v>479</v>
          </cell>
          <cell r="E523">
            <v>278</v>
          </cell>
          <cell r="F523">
            <v>670</v>
          </cell>
          <cell r="G523">
            <v>1</v>
          </cell>
          <cell r="H523">
            <v>1</v>
          </cell>
          <cell r="I523">
            <v>1</v>
          </cell>
          <cell r="J523">
            <v>1</v>
          </cell>
          <cell r="K523">
            <v>190.19741549761088</v>
          </cell>
          <cell r="L523">
            <v>1</v>
          </cell>
          <cell r="M523">
            <v>9537</v>
          </cell>
          <cell r="N523">
            <v>8602</v>
          </cell>
          <cell r="O523">
            <v>893</v>
          </cell>
          <cell r="P523">
            <v>1</v>
          </cell>
          <cell r="Q523">
            <v>1</v>
          </cell>
          <cell r="R523">
            <v>190.40428317288044</v>
          </cell>
          <cell r="S523">
            <v>0</v>
          </cell>
          <cell r="T523">
            <v>10503</v>
          </cell>
          <cell r="U523">
            <v>9208</v>
          </cell>
          <cell r="V523">
            <v>893</v>
          </cell>
          <cell r="AR523">
            <v>-479278670</v>
          </cell>
        </row>
        <row r="524">
          <cell r="A524">
            <v>515</v>
          </cell>
          <cell r="B524" t="str">
            <v>479 - PIONEER VALLEY PERFORMING ARTS Charter School - GATEWAY pupils</v>
          </cell>
          <cell r="C524">
            <v>479278672</v>
          </cell>
          <cell r="D524">
            <v>479</v>
          </cell>
          <cell r="E524">
            <v>278</v>
          </cell>
          <cell r="F524">
            <v>672</v>
          </cell>
          <cell r="G524">
            <v>1</v>
          </cell>
          <cell r="H524">
            <v>1</v>
          </cell>
          <cell r="I524">
            <v>1</v>
          </cell>
          <cell r="J524">
            <v>1</v>
          </cell>
          <cell r="K524">
            <v>137.16770350486232</v>
          </cell>
          <cell r="L524">
            <v>1</v>
          </cell>
          <cell r="M524">
            <v>10090</v>
          </cell>
          <cell r="N524">
            <v>3750</v>
          </cell>
          <cell r="O524">
            <v>893</v>
          </cell>
          <cell r="P524">
            <v>1</v>
          </cell>
          <cell r="Q524">
            <v>1</v>
          </cell>
          <cell r="R524">
            <v>137.17141461292388</v>
          </cell>
          <cell r="S524">
            <v>0</v>
          </cell>
          <cell r="T524">
            <v>10813</v>
          </cell>
          <cell r="U524">
            <v>3926</v>
          </cell>
          <cell r="V524">
            <v>893</v>
          </cell>
          <cell r="AR524">
            <v>-479278672</v>
          </cell>
        </row>
        <row r="525">
          <cell r="A525">
            <v>516</v>
          </cell>
          <cell r="B525" t="str">
            <v>479 - PIONEER VALLEY PERFORMING ARTS Charter School - GILL MONTAGUE pupils</v>
          </cell>
          <cell r="C525">
            <v>479278674</v>
          </cell>
          <cell r="D525">
            <v>479</v>
          </cell>
          <cell r="E525">
            <v>278</v>
          </cell>
          <cell r="F525">
            <v>674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144.47241306463431</v>
          </cell>
          <cell r="L525">
            <v>1</v>
          </cell>
          <cell r="M525">
            <v>11448</v>
          </cell>
          <cell r="N525">
            <v>5091</v>
          </cell>
          <cell r="O525">
            <v>893</v>
          </cell>
          <cell r="P525">
            <v>1</v>
          </cell>
          <cell r="Q525">
            <v>1</v>
          </cell>
          <cell r="R525">
            <v>144.46458485157859</v>
          </cell>
          <cell r="S525">
            <v>0</v>
          </cell>
          <cell r="T525">
            <v>11785</v>
          </cell>
          <cell r="U525">
            <v>5259</v>
          </cell>
          <cell r="V525">
            <v>893</v>
          </cell>
          <cell r="AR525">
            <v>-479278674</v>
          </cell>
        </row>
        <row r="526">
          <cell r="A526">
            <v>517</v>
          </cell>
          <cell r="B526" t="str">
            <v>479 - PIONEER VALLEY PERFORMING ARTS Charter School - HAMPDEN WILBRAHAM pupils</v>
          </cell>
          <cell r="C526">
            <v>479278680</v>
          </cell>
          <cell r="D526">
            <v>479</v>
          </cell>
          <cell r="E526">
            <v>278</v>
          </cell>
          <cell r="F526">
            <v>680</v>
          </cell>
          <cell r="G526">
            <v>1</v>
          </cell>
          <cell r="H526">
            <v>1</v>
          </cell>
          <cell r="I526">
            <v>1</v>
          </cell>
          <cell r="J526">
            <v>1</v>
          </cell>
          <cell r="K526">
            <v>134.83671460909733</v>
          </cell>
          <cell r="L526">
            <v>1</v>
          </cell>
          <cell r="M526">
            <v>9794</v>
          </cell>
          <cell r="N526">
            <v>3412</v>
          </cell>
          <cell r="O526">
            <v>893</v>
          </cell>
          <cell r="P526">
            <v>1</v>
          </cell>
          <cell r="Q526">
            <v>1</v>
          </cell>
          <cell r="R526">
            <v>134.83647291058617</v>
          </cell>
          <cell r="S526">
            <v>0</v>
          </cell>
          <cell r="T526">
            <v>9833</v>
          </cell>
          <cell r="U526">
            <v>3443</v>
          </cell>
          <cell r="V526">
            <v>893</v>
          </cell>
          <cell r="AR526">
            <v>-479278680</v>
          </cell>
        </row>
        <row r="527">
          <cell r="A527">
            <v>518</v>
          </cell>
          <cell r="B527" t="str">
            <v>479 - PIONEER VALLEY PERFORMING ARTS Charter School - HAMPSHIRE pupils</v>
          </cell>
          <cell r="C527">
            <v>479278683</v>
          </cell>
          <cell r="D527">
            <v>479</v>
          </cell>
          <cell r="E527">
            <v>278</v>
          </cell>
          <cell r="F527">
            <v>683</v>
          </cell>
          <cell r="G527">
            <v>1</v>
          </cell>
          <cell r="H527">
            <v>1</v>
          </cell>
          <cell r="I527">
            <v>1</v>
          </cell>
          <cell r="J527">
            <v>1</v>
          </cell>
          <cell r="K527">
            <v>169.79453463077016</v>
          </cell>
          <cell r="L527">
            <v>1</v>
          </cell>
          <cell r="M527">
            <v>9369</v>
          </cell>
          <cell r="N527">
            <v>6539</v>
          </cell>
          <cell r="O527">
            <v>893</v>
          </cell>
          <cell r="P527">
            <v>1</v>
          </cell>
          <cell r="Q527">
            <v>1</v>
          </cell>
          <cell r="R527">
            <v>169.81079879880855</v>
          </cell>
          <cell r="S527">
            <v>0</v>
          </cell>
          <cell r="T527">
            <v>8254</v>
          </cell>
          <cell r="U527">
            <v>5714</v>
          </cell>
          <cell r="V527">
            <v>893</v>
          </cell>
          <cell r="AR527">
            <v>-479278683</v>
          </cell>
        </row>
        <row r="528">
          <cell r="A528">
            <v>519</v>
          </cell>
          <cell r="B528" t="str">
            <v>479 - PIONEER VALLEY PERFORMING ARTS Charter School - MOHAWK TRAIL pupils</v>
          </cell>
          <cell r="C528">
            <v>479278717</v>
          </cell>
          <cell r="D528">
            <v>479</v>
          </cell>
          <cell r="E528">
            <v>278</v>
          </cell>
          <cell r="F528">
            <v>717</v>
          </cell>
          <cell r="G528">
            <v>1</v>
          </cell>
          <cell r="H528">
            <v>1</v>
          </cell>
          <cell r="I528">
            <v>1</v>
          </cell>
          <cell r="J528">
            <v>1</v>
          </cell>
          <cell r="K528">
            <v>147.58352022010524</v>
          </cell>
          <cell r="L528">
            <v>1</v>
          </cell>
          <cell r="M528">
            <v>10185</v>
          </cell>
          <cell r="N528">
            <v>4846</v>
          </cell>
          <cell r="O528">
            <v>893</v>
          </cell>
          <cell r="P528">
            <v>1</v>
          </cell>
          <cell r="Q528">
            <v>1</v>
          </cell>
          <cell r="R528">
            <v>147.59753946563984</v>
          </cell>
          <cell r="S528">
            <v>0</v>
          </cell>
          <cell r="T528">
            <v>10250</v>
          </cell>
          <cell r="U528">
            <v>4849</v>
          </cell>
          <cell r="V528">
            <v>893</v>
          </cell>
          <cell r="AR528">
            <v>-479278717</v>
          </cell>
        </row>
        <row r="529">
          <cell r="A529">
            <v>520</v>
          </cell>
          <cell r="B529" t="str">
            <v>479 - PIONEER VALLEY PERFORMING ARTS Charter School - RALPH C MAHAR pupils</v>
          </cell>
          <cell r="C529">
            <v>479278755</v>
          </cell>
          <cell r="D529">
            <v>479</v>
          </cell>
          <cell r="E529">
            <v>278</v>
          </cell>
          <cell r="F529">
            <v>755</v>
          </cell>
          <cell r="G529">
            <v>1</v>
          </cell>
          <cell r="H529">
            <v>1</v>
          </cell>
          <cell r="I529">
            <v>1</v>
          </cell>
          <cell r="J529">
            <v>1</v>
          </cell>
          <cell r="K529">
            <v>143.149161653915</v>
          </cell>
          <cell r="L529">
            <v>1</v>
          </cell>
          <cell r="M529">
            <v>9794</v>
          </cell>
          <cell r="N529">
            <v>4226</v>
          </cell>
          <cell r="O529">
            <v>893</v>
          </cell>
          <cell r="P529">
            <v>1</v>
          </cell>
          <cell r="Q529">
            <v>1</v>
          </cell>
          <cell r="R529">
            <v>143.15551659593496</v>
          </cell>
          <cell r="S529">
            <v>0</v>
          </cell>
          <cell r="T529">
            <v>9124</v>
          </cell>
          <cell r="U529">
            <v>3883</v>
          </cell>
          <cell r="V529">
            <v>893</v>
          </cell>
          <cell r="AR529">
            <v>-479278755</v>
          </cell>
        </row>
        <row r="530">
          <cell r="A530">
            <v>521</v>
          </cell>
          <cell r="B530" t="str">
            <v>479 - PIONEER VALLEY PERFORMING ARTS Charter School - SOUTHWICK TOLLAND GRANVILLE pupils</v>
          </cell>
          <cell r="C530">
            <v>479278766</v>
          </cell>
          <cell r="D530">
            <v>479</v>
          </cell>
          <cell r="E530">
            <v>278</v>
          </cell>
          <cell r="F530">
            <v>766</v>
          </cell>
          <cell r="G530">
            <v>1</v>
          </cell>
          <cell r="H530">
            <v>1</v>
          </cell>
          <cell r="I530">
            <v>1</v>
          </cell>
          <cell r="J530">
            <v>1</v>
          </cell>
          <cell r="K530">
            <v>134.91252334434697</v>
          </cell>
          <cell r="L530">
            <v>1</v>
          </cell>
          <cell r="M530">
            <v>11884</v>
          </cell>
          <cell r="N530">
            <v>4149</v>
          </cell>
          <cell r="O530">
            <v>893</v>
          </cell>
          <cell r="P530">
            <v>1</v>
          </cell>
          <cell r="Q530">
            <v>1</v>
          </cell>
          <cell r="R530">
            <v>134.91272861427555</v>
          </cell>
          <cell r="S530">
            <v>0</v>
          </cell>
          <cell r="T530">
            <v>9833</v>
          </cell>
          <cell r="U530">
            <v>3427</v>
          </cell>
          <cell r="V530">
            <v>893</v>
          </cell>
          <cell r="AR530">
            <v>-479278766</v>
          </cell>
        </row>
        <row r="531">
          <cell r="A531">
            <v>522</v>
          </cell>
          <cell r="B531" t="str">
            <v>481 - BOSTON RENAISSANCE Charter School - BOSTON pupils</v>
          </cell>
          <cell r="C531">
            <v>481035035</v>
          </cell>
          <cell r="D531">
            <v>481</v>
          </cell>
          <cell r="E531">
            <v>35</v>
          </cell>
          <cell r="F531">
            <v>35</v>
          </cell>
          <cell r="G531">
            <v>1</v>
          </cell>
          <cell r="H531">
            <v>1.0780000000000001</v>
          </cell>
          <cell r="I531">
            <v>1</v>
          </cell>
          <cell r="J531">
            <v>1</v>
          </cell>
          <cell r="K531">
            <v>135.10754214263929</v>
          </cell>
          <cell r="L531">
            <v>1</v>
          </cell>
          <cell r="M531">
            <v>11513</v>
          </cell>
          <cell r="N531">
            <v>4042</v>
          </cell>
          <cell r="O531">
            <v>893</v>
          </cell>
          <cell r="P531">
            <v>1</v>
          </cell>
          <cell r="Q531">
            <v>1</v>
          </cell>
          <cell r="R531">
            <v>135.15501759350991</v>
          </cell>
          <cell r="S531">
            <v>0</v>
          </cell>
          <cell r="T531">
            <v>11925</v>
          </cell>
          <cell r="U531">
            <v>4088</v>
          </cell>
          <cell r="V531">
            <v>893</v>
          </cell>
          <cell r="AR531">
            <v>-481035035</v>
          </cell>
        </row>
        <row r="532">
          <cell r="A532">
            <v>523</v>
          </cell>
          <cell r="B532" t="str">
            <v>481 - BOSTON RENAISSANCE Charter School - BROCKTON pupils</v>
          </cell>
          <cell r="C532">
            <v>481035044</v>
          </cell>
          <cell r="D532">
            <v>481</v>
          </cell>
          <cell r="E532">
            <v>35</v>
          </cell>
          <cell r="F532">
            <v>44</v>
          </cell>
          <cell r="G532">
            <v>1</v>
          </cell>
          <cell r="H532">
            <v>1.0780000000000001</v>
          </cell>
          <cell r="I532">
            <v>1</v>
          </cell>
          <cell r="J532">
            <v>1</v>
          </cell>
          <cell r="K532">
            <v>102.3293942230429</v>
          </cell>
          <cell r="L532">
            <v>1</v>
          </cell>
          <cell r="M532">
            <v>10939</v>
          </cell>
          <cell r="N532">
            <v>255</v>
          </cell>
          <cell r="O532">
            <v>893</v>
          </cell>
          <cell r="P532">
            <v>1</v>
          </cell>
          <cell r="Q532">
            <v>1</v>
          </cell>
          <cell r="R532">
            <v>102.2905173036915</v>
          </cell>
          <cell r="S532">
            <v>0</v>
          </cell>
          <cell r="T532">
            <v>10076</v>
          </cell>
          <cell r="U532">
            <v>664</v>
          </cell>
          <cell r="V532">
            <v>893</v>
          </cell>
          <cell r="AR532">
            <v>-481035044</v>
          </cell>
        </row>
        <row r="533">
          <cell r="A533">
            <v>524</v>
          </cell>
          <cell r="B533" t="str">
            <v>481 - BOSTON RENAISSANCE Charter School - CANTON pupils</v>
          </cell>
          <cell r="C533">
            <v>481035050</v>
          </cell>
          <cell r="D533">
            <v>481</v>
          </cell>
          <cell r="E533">
            <v>35</v>
          </cell>
          <cell r="F533">
            <v>50</v>
          </cell>
          <cell r="G533">
            <v>1</v>
          </cell>
          <cell r="H533">
            <v>1.0780000000000001</v>
          </cell>
          <cell r="I533">
            <v>1</v>
          </cell>
          <cell r="J533">
            <v>1</v>
          </cell>
          <cell r="K533">
            <v>147.10903774503709</v>
          </cell>
          <cell r="L533">
            <v>1</v>
          </cell>
          <cell r="M533">
            <v>8956</v>
          </cell>
          <cell r="N533">
            <v>4219</v>
          </cell>
          <cell r="O533">
            <v>893</v>
          </cell>
          <cell r="P533">
            <v>1</v>
          </cell>
          <cell r="Q533">
            <v>1</v>
          </cell>
          <cell r="R533">
            <v>147.11065091538222</v>
          </cell>
          <cell r="S533">
            <v>0</v>
          </cell>
          <cell r="T533">
            <v>10385</v>
          </cell>
          <cell r="U533">
            <v>4893</v>
          </cell>
          <cell r="V533">
            <v>893</v>
          </cell>
          <cell r="AR533">
            <v>-481035050</v>
          </cell>
        </row>
        <row r="534">
          <cell r="A534">
            <v>525</v>
          </cell>
          <cell r="B534" t="str">
            <v>481 - BOSTON RENAISSANCE Charter School - DEDHAM pupils</v>
          </cell>
          <cell r="C534">
            <v>481035073</v>
          </cell>
          <cell r="D534">
            <v>481</v>
          </cell>
          <cell r="E534">
            <v>35</v>
          </cell>
          <cell r="F534">
            <v>73</v>
          </cell>
          <cell r="G534">
            <v>1</v>
          </cell>
          <cell r="H534">
            <v>1.0780000000000001</v>
          </cell>
          <cell r="I534">
            <v>1</v>
          </cell>
          <cell r="J534">
            <v>1</v>
          </cell>
          <cell r="K534">
            <v>177.8067954174297</v>
          </cell>
          <cell r="L534">
            <v>1</v>
          </cell>
          <cell r="M534">
            <v>8980</v>
          </cell>
          <cell r="N534">
            <v>6987</v>
          </cell>
          <cell r="O534">
            <v>893</v>
          </cell>
          <cell r="P534">
            <v>1</v>
          </cell>
          <cell r="Q534">
            <v>1</v>
          </cell>
          <cell r="R534">
            <v>177.81218003460015</v>
          </cell>
          <cell r="S534">
            <v>0</v>
          </cell>
          <cell r="T534">
            <v>10385</v>
          </cell>
          <cell r="U534">
            <v>7885</v>
          </cell>
          <cell r="V534">
            <v>893</v>
          </cell>
          <cell r="AR534">
            <v>-481035073</v>
          </cell>
        </row>
        <row r="535">
          <cell r="A535">
            <v>526</v>
          </cell>
          <cell r="B535" t="str">
            <v>481 - BOSTON RENAISSANCE Charter School - NORTH ATTLEBOROUGH pupils</v>
          </cell>
          <cell r="C535">
            <v>481035212</v>
          </cell>
          <cell r="D535">
            <v>481</v>
          </cell>
          <cell r="E535">
            <v>35</v>
          </cell>
          <cell r="F535">
            <v>212</v>
          </cell>
          <cell r="G535">
            <v>1</v>
          </cell>
          <cell r="H535">
            <v>1.0780000000000001</v>
          </cell>
          <cell r="I535">
            <v>1</v>
          </cell>
          <cell r="J535">
            <v>1</v>
          </cell>
          <cell r="K535">
            <v>116.54339379564664</v>
          </cell>
          <cell r="L535">
            <v>1</v>
          </cell>
          <cell r="M535">
            <v>3965</v>
          </cell>
          <cell r="N535">
            <v>656</v>
          </cell>
          <cell r="O535">
            <v>893</v>
          </cell>
          <cell r="P535">
            <v>1</v>
          </cell>
          <cell r="Q535">
            <v>1</v>
          </cell>
          <cell r="R535">
            <v>116.54481313367633</v>
          </cell>
          <cell r="S535">
            <v>0</v>
          </cell>
          <cell r="T535">
            <v>10360</v>
          </cell>
          <cell r="U535">
            <v>1722</v>
          </cell>
          <cell r="V535">
            <v>893</v>
          </cell>
          <cell r="AR535">
            <v>-481035212</v>
          </cell>
        </row>
        <row r="536">
          <cell r="A536">
            <v>527</v>
          </cell>
          <cell r="B536" t="str">
            <v>481 - BOSTON RENAISSANCE Charter School - NORWOOD pupils</v>
          </cell>
          <cell r="C536">
            <v>481035220</v>
          </cell>
          <cell r="D536">
            <v>481</v>
          </cell>
          <cell r="E536">
            <v>35</v>
          </cell>
          <cell r="F536">
            <v>220</v>
          </cell>
          <cell r="G536">
            <v>1</v>
          </cell>
          <cell r="H536">
            <v>1.0780000000000001</v>
          </cell>
          <cell r="I536">
            <v>1</v>
          </cell>
          <cell r="J536">
            <v>1</v>
          </cell>
          <cell r="K536">
            <v>140.66395295506942</v>
          </cell>
          <cell r="L536">
            <v>1</v>
          </cell>
          <cell r="M536">
            <v>9891</v>
          </cell>
          <cell r="N536">
            <v>4022</v>
          </cell>
          <cell r="O536">
            <v>893</v>
          </cell>
          <cell r="P536">
            <v>1</v>
          </cell>
          <cell r="Q536">
            <v>1</v>
          </cell>
          <cell r="R536">
            <v>140.70703507314281</v>
          </cell>
          <cell r="S536">
            <v>0</v>
          </cell>
          <cell r="T536">
            <v>10311</v>
          </cell>
          <cell r="U536">
            <v>3009</v>
          </cell>
          <cell r="V536">
            <v>893</v>
          </cell>
          <cell r="AR536">
            <v>-481035220</v>
          </cell>
        </row>
        <row r="537">
          <cell r="A537">
            <v>528</v>
          </cell>
          <cell r="B537" t="str">
            <v>481 - BOSTON RENAISSANCE Charter School - QUINCY pupils</v>
          </cell>
          <cell r="C537">
            <v>481035243</v>
          </cell>
          <cell r="D537">
            <v>481</v>
          </cell>
          <cell r="E537">
            <v>35</v>
          </cell>
          <cell r="F537">
            <v>243</v>
          </cell>
          <cell r="G537">
            <v>1</v>
          </cell>
          <cell r="H537">
            <v>1.0780000000000001</v>
          </cell>
          <cell r="I537">
            <v>1</v>
          </cell>
          <cell r="J537">
            <v>1</v>
          </cell>
          <cell r="K537">
            <v>123.60080301366065</v>
          </cell>
          <cell r="L537">
            <v>1</v>
          </cell>
          <cell r="M537">
            <v>13489</v>
          </cell>
          <cell r="N537">
            <v>3184</v>
          </cell>
          <cell r="O537">
            <v>893</v>
          </cell>
          <cell r="P537">
            <v>1</v>
          </cell>
          <cell r="Q537">
            <v>1</v>
          </cell>
          <cell r="R537">
            <v>123.603106514578</v>
          </cell>
          <cell r="S537">
            <v>0</v>
          </cell>
          <cell r="T537">
            <v>12392</v>
          </cell>
          <cell r="U537">
            <v>2927</v>
          </cell>
          <cell r="V537">
            <v>893</v>
          </cell>
          <cell r="AR537">
            <v>-481035243</v>
          </cell>
        </row>
        <row r="538">
          <cell r="A538">
            <v>529</v>
          </cell>
          <cell r="B538" t="str">
            <v>481 - BOSTON RENAISSANCE Charter School - RANDOLPH pupils</v>
          </cell>
          <cell r="C538">
            <v>481035244</v>
          </cell>
          <cell r="D538">
            <v>481</v>
          </cell>
          <cell r="E538">
            <v>35</v>
          </cell>
          <cell r="F538">
            <v>244</v>
          </cell>
          <cell r="G538">
            <v>1</v>
          </cell>
          <cell r="H538">
            <v>1.0780000000000001</v>
          </cell>
          <cell r="I538">
            <v>1</v>
          </cell>
          <cell r="J538">
            <v>1</v>
          </cell>
          <cell r="K538">
            <v>140.48636900060259</v>
          </cell>
          <cell r="L538">
            <v>1</v>
          </cell>
          <cell r="M538">
            <v>11268</v>
          </cell>
          <cell r="N538">
            <v>4562</v>
          </cell>
          <cell r="O538">
            <v>893</v>
          </cell>
          <cell r="P538">
            <v>1</v>
          </cell>
          <cell r="Q538">
            <v>1</v>
          </cell>
          <cell r="R538">
            <v>140.51894054759615</v>
          </cell>
          <cell r="S538">
            <v>0</v>
          </cell>
          <cell r="T538">
            <v>12369</v>
          </cell>
          <cell r="U538">
            <v>4982</v>
          </cell>
          <cell r="V538">
            <v>893</v>
          </cell>
          <cell r="AR538">
            <v>-481035244</v>
          </cell>
        </row>
        <row r="539">
          <cell r="A539">
            <v>530</v>
          </cell>
          <cell r="B539" t="str">
            <v>481 - BOSTON RENAISSANCE Charter School - REVERE pupils</v>
          </cell>
          <cell r="C539">
            <v>481035248</v>
          </cell>
          <cell r="D539">
            <v>481</v>
          </cell>
          <cell r="E539">
            <v>35</v>
          </cell>
          <cell r="F539">
            <v>248</v>
          </cell>
          <cell r="G539">
            <v>1</v>
          </cell>
          <cell r="H539">
            <v>1.0780000000000001</v>
          </cell>
          <cell r="I539">
            <v>0</v>
          </cell>
          <cell r="J539">
            <v>1</v>
          </cell>
          <cell r="K539">
            <v>109.81087383798145</v>
          </cell>
          <cell r="L539">
            <v>1</v>
          </cell>
          <cell r="M539">
            <v>11521</v>
          </cell>
          <cell r="N539">
            <v>1130</v>
          </cell>
          <cell r="O539">
            <v>893</v>
          </cell>
          <cell r="P539">
            <v>1</v>
          </cell>
          <cell r="Q539">
            <v>1</v>
          </cell>
          <cell r="R539">
            <v>109.88610158097696</v>
          </cell>
          <cell r="S539">
            <v>0</v>
          </cell>
          <cell r="T539">
            <v>12523</v>
          </cell>
          <cell r="U539">
            <v>438</v>
          </cell>
          <cell r="V539">
            <v>893</v>
          </cell>
          <cell r="AR539">
            <v>-481035248</v>
          </cell>
        </row>
        <row r="540">
          <cell r="A540">
            <v>531</v>
          </cell>
          <cell r="B540" t="str">
            <v>481 - BOSTON RENAISSANCE Charter School - STOUGHTON pupils</v>
          </cell>
          <cell r="C540">
            <v>481035285</v>
          </cell>
          <cell r="D540">
            <v>481</v>
          </cell>
          <cell r="E540">
            <v>35</v>
          </cell>
          <cell r="F540">
            <v>285</v>
          </cell>
          <cell r="G540">
            <v>1</v>
          </cell>
          <cell r="H540">
            <v>1.0780000000000001</v>
          </cell>
          <cell r="I540">
            <v>0</v>
          </cell>
          <cell r="J540">
            <v>1</v>
          </cell>
          <cell r="K540">
            <v>130.6265763696903</v>
          </cell>
          <cell r="L540">
            <v>1</v>
          </cell>
          <cell r="M540">
            <v>10636</v>
          </cell>
          <cell r="N540">
            <v>3257</v>
          </cell>
          <cell r="O540">
            <v>893</v>
          </cell>
          <cell r="P540">
            <v>1</v>
          </cell>
          <cell r="Q540">
            <v>1</v>
          </cell>
          <cell r="R540">
            <v>130.62730408470395</v>
          </cell>
          <cell r="S540">
            <v>0</v>
          </cell>
          <cell r="T540">
            <v>11470</v>
          </cell>
          <cell r="U540">
            <v>3513</v>
          </cell>
          <cell r="V540">
            <v>893</v>
          </cell>
          <cell r="AR540">
            <v>-481035285</v>
          </cell>
        </row>
        <row r="541">
          <cell r="A541">
            <v>532</v>
          </cell>
          <cell r="B541" t="str">
            <v>481 - BOSTON RENAISSANCE Charter School - WALPOLE pupils</v>
          </cell>
          <cell r="C541">
            <v>481035307</v>
          </cell>
          <cell r="D541">
            <v>481</v>
          </cell>
          <cell r="E541">
            <v>35</v>
          </cell>
          <cell r="F541">
            <v>307</v>
          </cell>
          <cell r="G541">
            <v>1</v>
          </cell>
          <cell r="H541">
            <v>1.0780000000000001</v>
          </cell>
          <cell r="I541">
            <v>1</v>
          </cell>
          <cell r="J541">
            <v>1</v>
          </cell>
          <cell r="K541">
            <v>138.30524924289912</v>
          </cell>
          <cell r="L541">
            <v>1</v>
          </cell>
          <cell r="M541">
            <v>8727</v>
          </cell>
          <cell r="N541">
            <v>3343</v>
          </cell>
          <cell r="O541">
            <v>893</v>
          </cell>
          <cell r="P541">
            <v>1</v>
          </cell>
          <cell r="Q541">
            <v>1</v>
          </cell>
          <cell r="R541">
            <v>138.30656115998411</v>
          </cell>
          <cell r="S541">
            <v>0</v>
          </cell>
          <cell r="T541">
            <v>6172</v>
          </cell>
          <cell r="U541">
            <v>2368</v>
          </cell>
          <cell r="V541">
            <v>893</v>
          </cell>
          <cell r="AR541">
            <v>-481035307</v>
          </cell>
        </row>
        <row r="542">
          <cell r="A542">
            <v>533</v>
          </cell>
          <cell r="B542" t="str">
            <v>481 - BOSTON RENAISSANCE Charter School - WRENTHAM pupils</v>
          </cell>
          <cell r="C542">
            <v>481035350</v>
          </cell>
          <cell r="D542">
            <v>481</v>
          </cell>
          <cell r="E542">
            <v>35</v>
          </cell>
          <cell r="F542">
            <v>350</v>
          </cell>
          <cell r="G542">
            <v>1</v>
          </cell>
          <cell r="H542">
            <v>1.0780000000000001</v>
          </cell>
          <cell r="I542">
            <v>0</v>
          </cell>
          <cell r="J542">
            <v>1</v>
          </cell>
          <cell r="K542">
            <v>158.61679258418928</v>
          </cell>
          <cell r="L542">
            <v>1</v>
          </cell>
          <cell r="M542">
            <v>9313</v>
          </cell>
          <cell r="N542">
            <v>5459</v>
          </cell>
          <cell r="O542">
            <v>893</v>
          </cell>
          <cell r="P542">
            <v>1</v>
          </cell>
          <cell r="Q542">
            <v>1</v>
          </cell>
          <cell r="R542">
            <v>158.62332591773981</v>
          </cell>
          <cell r="S542">
            <v>0</v>
          </cell>
          <cell r="T542">
            <v>6863</v>
          </cell>
          <cell r="U542">
            <v>3954</v>
          </cell>
          <cell r="V542">
            <v>893</v>
          </cell>
          <cell r="AR542">
            <v>-481035350</v>
          </cell>
        </row>
        <row r="543">
          <cell r="A543">
            <v>534</v>
          </cell>
          <cell r="B543" t="str">
            <v>481 - BOSTON RENAISSANCE Charter School - WHITMAN HANSON pupils</v>
          </cell>
          <cell r="C543">
            <v>481035780</v>
          </cell>
          <cell r="D543">
            <v>481</v>
          </cell>
          <cell r="E543">
            <v>35</v>
          </cell>
          <cell r="F543">
            <v>780</v>
          </cell>
          <cell r="G543">
            <v>1</v>
          </cell>
          <cell r="H543">
            <v>1.0780000000000001</v>
          </cell>
          <cell r="I543">
            <v>1</v>
          </cell>
          <cell r="J543">
            <v>1</v>
          </cell>
          <cell r="K543">
            <v>116.48106047367639</v>
          </cell>
          <cell r="L543">
            <v>1</v>
          </cell>
          <cell r="M543">
            <v>9004</v>
          </cell>
          <cell r="N543">
            <v>1484</v>
          </cell>
          <cell r="O543">
            <v>893</v>
          </cell>
          <cell r="P543">
            <v>1</v>
          </cell>
          <cell r="Q543">
            <v>1</v>
          </cell>
          <cell r="R543">
            <v>116.48238385131049</v>
          </cell>
          <cell r="S543">
            <v>0</v>
          </cell>
          <cell r="T543">
            <v>8246</v>
          </cell>
          <cell r="U543">
            <v>1350</v>
          </cell>
          <cell r="V543">
            <v>893</v>
          </cell>
          <cell r="AR543">
            <v>-481035780</v>
          </cell>
        </row>
        <row r="544">
          <cell r="A544">
            <v>535</v>
          </cell>
          <cell r="B544" t="str">
            <v>482 - RIVER VALLEY Charter School - AMESBURY pupils</v>
          </cell>
          <cell r="C544">
            <v>482204007</v>
          </cell>
          <cell r="D544">
            <v>482</v>
          </cell>
          <cell r="E544">
            <v>204</v>
          </cell>
          <cell r="F544">
            <v>7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138.93227505961542</v>
          </cell>
          <cell r="L544">
            <v>1</v>
          </cell>
          <cell r="M544">
            <v>8394</v>
          </cell>
          <cell r="N544">
            <v>3268</v>
          </cell>
          <cell r="O544">
            <v>893</v>
          </cell>
          <cell r="P544">
            <v>1</v>
          </cell>
          <cell r="Q544">
            <v>1</v>
          </cell>
          <cell r="R544">
            <v>138.92866251610889</v>
          </cell>
          <cell r="S544">
            <v>0</v>
          </cell>
          <cell r="T544">
            <v>9253</v>
          </cell>
          <cell r="U544">
            <v>3624</v>
          </cell>
          <cell r="V544">
            <v>893</v>
          </cell>
          <cell r="AR544">
            <v>-482204007</v>
          </cell>
        </row>
        <row r="545">
          <cell r="A545">
            <v>536</v>
          </cell>
          <cell r="B545" t="str">
            <v>482 - RIVER VALLEY Charter School - GEORGETOWN pupils</v>
          </cell>
          <cell r="C545">
            <v>482204105</v>
          </cell>
          <cell r="D545">
            <v>482</v>
          </cell>
          <cell r="E545">
            <v>204</v>
          </cell>
          <cell r="F545">
            <v>105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134.47905085951359</v>
          </cell>
          <cell r="L545">
            <v>1</v>
          </cell>
          <cell r="M545">
            <v>8450</v>
          </cell>
          <cell r="N545">
            <v>2913</v>
          </cell>
          <cell r="O545">
            <v>893</v>
          </cell>
          <cell r="P545">
            <v>1</v>
          </cell>
          <cell r="Q545">
            <v>1</v>
          </cell>
          <cell r="R545">
            <v>134.47904242622161</v>
          </cell>
          <cell r="S545">
            <v>0</v>
          </cell>
          <cell r="T545">
            <v>7568</v>
          </cell>
          <cell r="U545">
            <v>2618</v>
          </cell>
          <cell r="V545">
            <v>893</v>
          </cell>
          <cell r="AR545">
            <v>-482204105</v>
          </cell>
        </row>
        <row r="546">
          <cell r="A546">
            <v>537</v>
          </cell>
          <cell r="B546" t="str">
            <v>482 - RIVER VALLEY Charter School - NEWBURYPORT pupils</v>
          </cell>
          <cell r="C546">
            <v>482204204</v>
          </cell>
          <cell r="D546">
            <v>482</v>
          </cell>
          <cell r="E546">
            <v>204</v>
          </cell>
          <cell r="F546">
            <v>204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162.27110720014431</v>
          </cell>
          <cell r="L546">
            <v>1</v>
          </cell>
          <cell r="M546">
            <v>8481</v>
          </cell>
          <cell r="N546">
            <v>5281</v>
          </cell>
          <cell r="O546">
            <v>893</v>
          </cell>
          <cell r="P546">
            <v>1</v>
          </cell>
          <cell r="Q546">
            <v>1</v>
          </cell>
          <cell r="R546">
            <v>159.00452885302977</v>
          </cell>
          <cell r="S546">
            <v>0</v>
          </cell>
          <cell r="T546">
            <v>8823</v>
          </cell>
          <cell r="U546">
            <v>5500</v>
          </cell>
          <cell r="V546">
            <v>893</v>
          </cell>
          <cell r="AR546">
            <v>-482204204</v>
          </cell>
        </row>
        <row r="547">
          <cell r="A547">
            <v>538</v>
          </cell>
          <cell r="B547" t="str">
            <v>482 - RIVER VALLEY Charter School - NORTH ANDOVER pupils</v>
          </cell>
          <cell r="C547">
            <v>482204211</v>
          </cell>
          <cell r="D547">
            <v>482</v>
          </cell>
          <cell r="E547">
            <v>204</v>
          </cell>
          <cell r="F547">
            <v>211</v>
          </cell>
          <cell r="G547">
            <v>1</v>
          </cell>
          <cell r="H547">
            <v>1</v>
          </cell>
          <cell r="I547">
            <v>1</v>
          </cell>
          <cell r="J547">
            <v>1</v>
          </cell>
          <cell r="K547">
            <v>117.93529381433112</v>
          </cell>
          <cell r="L547">
            <v>1</v>
          </cell>
          <cell r="M547">
            <v>8094</v>
          </cell>
          <cell r="N547">
            <v>1452</v>
          </cell>
          <cell r="O547">
            <v>893</v>
          </cell>
          <cell r="P547">
            <v>1</v>
          </cell>
          <cell r="Q547">
            <v>1</v>
          </cell>
          <cell r="R547">
            <v>117.93552339841401</v>
          </cell>
          <cell r="S547">
            <v>0</v>
          </cell>
          <cell r="T547">
            <v>7385</v>
          </cell>
          <cell r="U547">
            <v>1325</v>
          </cell>
          <cell r="V547">
            <v>893</v>
          </cell>
          <cell r="AR547">
            <v>-482204211</v>
          </cell>
        </row>
        <row r="548">
          <cell r="A548">
            <v>539</v>
          </cell>
          <cell r="B548" t="str">
            <v>482 - RIVER VALLEY Charter School - PENTUCKET pupils</v>
          </cell>
          <cell r="C548">
            <v>482204745</v>
          </cell>
          <cell r="D548">
            <v>482</v>
          </cell>
          <cell r="E548">
            <v>204</v>
          </cell>
          <cell r="F548">
            <v>745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145.46757208774787</v>
          </cell>
          <cell r="L548">
            <v>1</v>
          </cell>
          <cell r="M548">
            <v>8732</v>
          </cell>
          <cell r="N548">
            <v>3970</v>
          </cell>
          <cell r="O548">
            <v>893</v>
          </cell>
          <cell r="P548">
            <v>1</v>
          </cell>
          <cell r="Q548">
            <v>1</v>
          </cell>
          <cell r="R548">
            <v>145.4817234472099</v>
          </cell>
          <cell r="S548">
            <v>0</v>
          </cell>
          <cell r="T548">
            <v>8823</v>
          </cell>
          <cell r="U548">
            <v>3896</v>
          </cell>
          <cell r="V548">
            <v>893</v>
          </cell>
          <cell r="AR548">
            <v>-482204745</v>
          </cell>
        </row>
        <row r="549">
          <cell r="A549">
            <v>540</v>
          </cell>
          <cell r="B549" t="str">
            <v>482 - RIVER VALLEY Charter School - TRITON pupils</v>
          </cell>
          <cell r="C549">
            <v>482204773</v>
          </cell>
          <cell r="D549">
            <v>482</v>
          </cell>
          <cell r="E549">
            <v>204</v>
          </cell>
          <cell r="F549">
            <v>773</v>
          </cell>
          <cell r="G549">
            <v>1</v>
          </cell>
          <cell r="H549">
            <v>1</v>
          </cell>
          <cell r="I549">
            <v>1</v>
          </cell>
          <cell r="J549">
            <v>1</v>
          </cell>
          <cell r="K549">
            <v>146.53952163555695</v>
          </cell>
          <cell r="L549">
            <v>1</v>
          </cell>
          <cell r="M549">
            <v>9134</v>
          </cell>
          <cell r="N549">
            <v>4251</v>
          </cell>
          <cell r="O549">
            <v>893</v>
          </cell>
          <cell r="P549">
            <v>1</v>
          </cell>
          <cell r="Q549">
            <v>1</v>
          </cell>
          <cell r="R549">
            <v>146.5328677475953</v>
          </cell>
          <cell r="S549">
            <v>0</v>
          </cell>
          <cell r="T549">
            <v>9382</v>
          </cell>
          <cell r="U549">
            <v>4399</v>
          </cell>
          <cell r="V549">
            <v>893</v>
          </cell>
          <cell r="AR549">
            <v>-482204773</v>
          </cell>
        </row>
        <row r="550">
          <cell r="A550">
            <v>541</v>
          </cell>
          <cell r="B550" t="str">
            <v>483 - RISING TIDE Charter School - BARNSTABLE pupils</v>
          </cell>
          <cell r="C550">
            <v>483239020</v>
          </cell>
          <cell r="D550">
            <v>483</v>
          </cell>
          <cell r="E550">
            <v>239</v>
          </cell>
          <cell r="F550">
            <v>20</v>
          </cell>
          <cell r="G550">
            <v>1</v>
          </cell>
          <cell r="H550">
            <v>1.0329999999999999</v>
          </cell>
          <cell r="I550">
            <v>1</v>
          </cell>
          <cell r="J550">
            <v>1</v>
          </cell>
          <cell r="K550">
            <v>128.90741898940595</v>
          </cell>
          <cell r="L550">
            <v>1</v>
          </cell>
          <cell r="M550">
            <v>8696</v>
          </cell>
          <cell r="N550">
            <v>2514</v>
          </cell>
          <cell r="O550">
            <v>893</v>
          </cell>
          <cell r="P550">
            <v>1</v>
          </cell>
          <cell r="Q550">
            <v>1</v>
          </cell>
          <cell r="R550">
            <v>128.92053184473752</v>
          </cell>
          <cell r="S550">
            <v>0</v>
          </cell>
          <cell r="T550">
            <v>7771</v>
          </cell>
          <cell r="U550">
            <v>2166</v>
          </cell>
          <cell r="V550">
            <v>893</v>
          </cell>
          <cell r="AR550">
            <v>-483239020</v>
          </cell>
        </row>
        <row r="551">
          <cell r="A551">
            <v>542</v>
          </cell>
          <cell r="B551" t="str">
            <v>483 - RISING TIDE Charter School - BOURNE pupils</v>
          </cell>
          <cell r="C551">
            <v>483239036</v>
          </cell>
          <cell r="D551">
            <v>483</v>
          </cell>
          <cell r="E551">
            <v>239</v>
          </cell>
          <cell r="F551">
            <v>36</v>
          </cell>
          <cell r="G551">
            <v>1</v>
          </cell>
          <cell r="H551">
            <v>1.0329999999999999</v>
          </cell>
          <cell r="I551">
            <v>1</v>
          </cell>
          <cell r="J551">
            <v>1</v>
          </cell>
          <cell r="K551">
            <v>143.99203134161399</v>
          </cell>
          <cell r="L551">
            <v>1</v>
          </cell>
          <cell r="M551">
            <v>9840</v>
          </cell>
          <cell r="N551">
            <v>4329</v>
          </cell>
          <cell r="O551">
            <v>893</v>
          </cell>
          <cell r="P551">
            <v>1</v>
          </cell>
          <cell r="Q551">
            <v>1</v>
          </cell>
          <cell r="R551">
            <v>144.03488372232661</v>
          </cell>
          <cell r="S551">
            <v>0</v>
          </cell>
          <cell r="T551">
            <v>10388</v>
          </cell>
          <cell r="U551">
            <v>4454</v>
          </cell>
          <cell r="V551">
            <v>893</v>
          </cell>
          <cell r="AR551">
            <v>-483239036</v>
          </cell>
        </row>
        <row r="552">
          <cell r="A552">
            <v>543</v>
          </cell>
          <cell r="B552" t="str">
            <v>483 - RISING TIDE Charter School - CARVER pupils</v>
          </cell>
          <cell r="C552">
            <v>483239052</v>
          </cell>
          <cell r="D552">
            <v>483</v>
          </cell>
          <cell r="E552">
            <v>239</v>
          </cell>
          <cell r="F552">
            <v>52</v>
          </cell>
          <cell r="G552">
            <v>1</v>
          </cell>
          <cell r="H552">
            <v>1.0329999999999999</v>
          </cell>
          <cell r="I552">
            <v>1</v>
          </cell>
          <cell r="J552">
            <v>1</v>
          </cell>
          <cell r="K552">
            <v>130.45966527923579</v>
          </cell>
          <cell r="L552">
            <v>1</v>
          </cell>
          <cell r="M552">
            <v>10011</v>
          </cell>
          <cell r="N552">
            <v>3049</v>
          </cell>
          <cell r="O552">
            <v>893</v>
          </cell>
          <cell r="P552">
            <v>1</v>
          </cell>
          <cell r="Q552">
            <v>1</v>
          </cell>
          <cell r="R552">
            <v>130.46726260279365</v>
          </cell>
          <cell r="S552">
            <v>0</v>
          </cell>
          <cell r="T552">
            <v>10035</v>
          </cell>
          <cell r="U552">
            <v>3030</v>
          </cell>
          <cell r="V552">
            <v>893</v>
          </cell>
          <cell r="AR552">
            <v>-483239052</v>
          </cell>
        </row>
        <row r="553">
          <cell r="A553">
            <v>544</v>
          </cell>
          <cell r="B553" t="str">
            <v>483 - RISING TIDE Charter School - DUXBURY pupils</v>
          </cell>
          <cell r="C553">
            <v>483239082</v>
          </cell>
          <cell r="D553">
            <v>483</v>
          </cell>
          <cell r="E553">
            <v>239</v>
          </cell>
          <cell r="F553">
            <v>82</v>
          </cell>
          <cell r="G553">
            <v>1</v>
          </cell>
          <cell r="H553">
            <v>1.0329999999999999</v>
          </cell>
          <cell r="I553">
            <v>1</v>
          </cell>
          <cell r="J553">
            <v>1</v>
          </cell>
          <cell r="K553">
            <v>131.96634163248612</v>
          </cell>
          <cell r="L553">
            <v>1</v>
          </cell>
          <cell r="M553">
            <v>12956</v>
          </cell>
          <cell r="N553">
            <v>4142</v>
          </cell>
          <cell r="O553">
            <v>893</v>
          </cell>
          <cell r="P553">
            <v>1</v>
          </cell>
          <cell r="Q553">
            <v>1</v>
          </cell>
          <cell r="R553">
            <v>131.96995162032076</v>
          </cell>
          <cell r="S553">
            <v>0</v>
          </cell>
          <cell r="T553">
            <v>11643</v>
          </cell>
          <cell r="U553">
            <v>3641</v>
          </cell>
          <cell r="V553">
            <v>893</v>
          </cell>
          <cell r="AR553">
            <v>-483239082</v>
          </cell>
        </row>
        <row r="554">
          <cell r="A554">
            <v>545</v>
          </cell>
          <cell r="B554" t="str">
            <v>483 - RISING TIDE Charter School - FALMOUTH pupils</v>
          </cell>
          <cell r="C554">
            <v>483239096</v>
          </cell>
          <cell r="D554">
            <v>483</v>
          </cell>
          <cell r="E554">
            <v>239</v>
          </cell>
          <cell r="F554">
            <v>96</v>
          </cell>
          <cell r="G554">
            <v>1</v>
          </cell>
          <cell r="H554">
            <v>1.0329999999999999</v>
          </cell>
          <cell r="I554">
            <v>1</v>
          </cell>
          <cell r="J554">
            <v>1</v>
          </cell>
          <cell r="K554">
            <v>154.0511847212197</v>
          </cell>
          <cell r="L554">
            <v>1</v>
          </cell>
          <cell r="M554">
            <v>10079</v>
          </cell>
          <cell r="N554">
            <v>5448</v>
          </cell>
          <cell r="O554">
            <v>893</v>
          </cell>
          <cell r="P554">
            <v>1</v>
          </cell>
          <cell r="Q554">
            <v>1</v>
          </cell>
          <cell r="R554">
            <v>154.06617459770459</v>
          </cell>
          <cell r="S554">
            <v>0</v>
          </cell>
          <cell r="T554">
            <v>7582</v>
          </cell>
          <cell r="U554">
            <v>3976</v>
          </cell>
          <cell r="V554">
            <v>893</v>
          </cell>
          <cell r="AR554">
            <v>-483239096</v>
          </cell>
        </row>
        <row r="555">
          <cell r="A555">
            <v>546</v>
          </cell>
          <cell r="B555" t="str">
            <v>483 - RISING TIDE Charter School - HALIFAX pupils</v>
          </cell>
          <cell r="C555">
            <v>483239118</v>
          </cell>
          <cell r="D555">
            <v>483</v>
          </cell>
          <cell r="E555">
            <v>239</v>
          </cell>
          <cell r="F555">
            <v>118</v>
          </cell>
          <cell r="G555">
            <v>1</v>
          </cell>
          <cell r="H555">
            <v>1.0329999999999999</v>
          </cell>
          <cell r="I555">
            <v>1</v>
          </cell>
          <cell r="J555">
            <v>1</v>
          </cell>
          <cell r="K555">
            <v>123.2583233294727</v>
          </cell>
          <cell r="L555">
            <v>1</v>
          </cell>
          <cell r="M555">
            <v>12643</v>
          </cell>
          <cell r="N555">
            <v>2941</v>
          </cell>
          <cell r="O555">
            <v>893</v>
          </cell>
          <cell r="P555">
            <v>1</v>
          </cell>
          <cell r="Q555">
            <v>1</v>
          </cell>
          <cell r="R555">
            <v>123.25835743155824</v>
          </cell>
          <cell r="S555">
            <v>0</v>
          </cell>
          <cell r="T555">
            <v>7960</v>
          </cell>
          <cell r="U555">
            <v>1852</v>
          </cell>
          <cell r="V555">
            <v>893</v>
          </cell>
          <cell r="AR555">
            <v>-483239118</v>
          </cell>
        </row>
        <row r="556">
          <cell r="A556">
            <v>547</v>
          </cell>
          <cell r="B556" t="str">
            <v>483 - RISING TIDE Charter School - KINGSTON pupils</v>
          </cell>
          <cell r="C556">
            <v>483239145</v>
          </cell>
          <cell r="D556">
            <v>483</v>
          </cell>
          <cell r="E556">
            <v>239</v>
          </cell>
          <cell r="F556">
            <v>145</v>
          </cell>
          <cell r="G556">
            <v>1</v>
          </cell>
          <cell r="H556">
            <v>1.0329999999999999</v>
          </cell>
          <cell r="I556">
            <v>1</v>
          </cell>
          <cell r="J556">
            <v>1</v>
          </cell>
          <cell r="K556">
            <v>130.32119522823024</v>
          </cell>
          <cell r="L556">
            <v>1</v>
          </cell>
          <cell r="M556">
            <v>10669</v>
          </cell>
          <cell r="N556">
            <v>3235</v>
          </cell>
          <cell r="O556">
            <v>893</v>
          </cell>
          <cell r="P556">
            <v>1</v>
          </cell>
          <cell r="Q556">
            <v>1</v>
          </cell>
          <cell r="R556">
            <v>130.32176112087845</v>
          </cell>
          <cell r="S556">
            <v>0</v>
          </cell>
          <cell r="T556">
            <v>7834</v>
          </cell>
          <cell r="U556">
            <v>2368</v>
          </cell>
          <cell r="V556">
            <v>893</v>
          </cell>
          <cell r="AR556">
            <v>-483239145</v>
          </cell>
        </row>
        <row r="557">
          <cell r="A557">
            <v>548</v>
          </cell>
          <cell r="B557" t="str">
            <v>483 - RISING TIDE Charter School - MARSHFIELD pupils</v>
          </cell>
          <cell r="C557">
            <v>483239171</v>
          </cell>
          <cell r="D557">
            <v>483</v>
          </cell>
          <cell r="E557">
            <v>239</v>
          </cell>
          <cell r="F557">
            <v>171</v>
          </cell>
          <cell r="G557">
            <v>1</v>
          </cell>
          <cell r="H557">
            <v>1.0329999999999999</v>
          </cell>
          <cell r="I557">
            <v>1</v>
          </cell>
          <cell r="J557">
            <v>1</v>
          </cell>
          <cell r="K557">
            <v>123.80762332215198</v>
          </cell>
          <cell r="L557">
            <v>1</v>
          </cell>
          <cell r="M557">
            <v>11116</v>
          </cell>
          <cell r="N557">
            <v>2646</v>
          </cell>
          <cell r="O557">
            <v>893</v>
          </cell>
          <cell r="P557">
            <v>1</v>
          </cell>
          <cell r="Q557">
            <v>1</v>
          </cell>
          <cell r="R557">
            <v>123.73669510574786</v>
          </cell>
          <cell r="S557">
            <v>0</v>
          </cell>
          <cell r="T557">
            <v>9090</v>
          </cell>
          <cell r="U557">
            <v>1917</v>
          </cell>
          <cell r="V557">
            <v>893</v>
          </cell>
          <cell r="AR557">
            <v>-483239171</v>
          </cell>
        </row>
        <row r="558">
          <cell r="A558">
            <v>549</v>
          </cell>
          <cell r="B558" t="str">
            <v>483 - RISING TIDE Charter School - MASHPEE pupils</v>
          </cell>
          <cell r="C558">
            <v>483239172</v>
          </cell>
          <cell r="D558">
            <v>483</v>
          </cell>
          <cell r="E558">
            <v>239</v>
          </cell>
          <cell r="F558">
            <v>172</v>
          </cell>
          <cell r="G558">
            <v>1</v>
          </cell>
          <cell r="H558">
            <v>1.0329999999999999</v>
          </cell>
          <cell r="I558">
            <v>1</v>
          </cell>
          <cell r="J558">
            <v>1</v>
          </cell>
          <cell r="K558">
            <v>165.51626660285578</v>
          </cell>
          <cell r="L558">
            <v>1</v>
          </cell>
          <cell r="M558">
            <v>12237</v>
          </cell>
          <cell r="N558">
            <v>8017</v>
          </cell>
          <cell r="O558">
            <v>893</v>
          </cell>
          <cell r="P558">
            <v>1</v>
          </cell>
          <cell r="Q558">
            <v>1</v>
          </cell>
          <cell r="R558">
            <v>165.52156203448624</v>
          </cell>
          <cell r="S558">
            <v>0</v>
          </cell>
          <cell r="T558">
            <v>8179</v>
          </cell>
          <cell r="U558">
            <v>5377</v>
          </cell>
          <cell r="V558">
            <v>893</v>
          </cell>
          <cell r="AR558">
            <v>-483239172</v>
          </cell>
        </row>
        <row r="559">
          <cell r="A559">
            <v>550</v>
          </cell>
          <cell r="B559" t="str">
            <v>483 - RISING TIDE Charter School - MIDDLEBOROUGH pupils</v>
          </cell>
          <cell r="C559">
            <v>483239182</v>
          </cell>
          <cell r="D559">
            <v>483</v>
          </cell>
          <cell r="E559">
            <v>239</v>
          </cell>
          <cell r="F559">
            <v>182</v>
          </cell>
          <cell r="G559">
            <v>1</v>
          </cell>
          <cell r="H559">
            <v>1.0329999999999999</v>
          </cell>
          <cell r="I559">
            <v>1</v>
          </cell>
          <cell r="J559">
            <v>1</v>
          </cell>
          <cell r="K559">
            <v>130.587814100538</v>
          </cell>
          <cell r="L559">
            <v>1</v>
          </cell>
          <cell r="M559">
            <v>9721</v>
          </cell>
          <cell r="N559">
            <v>2973</v>
          </cell>
          <cell r="O559">
            <v>893</v>
          </cell>
          <cell r="P559">
            <v>1</v>
          </cell>
          <cell r="Q559">
            <v>1</v>
          </cell>
          <cell r="R559">
            <v>130.65120424154105</v>
          </cell>
          <cell r="S559">
            <v>0</v>
          </cell>
          <cell r="T559">
            <v>9895</v>
          </cell>
          <cell r="U559">
            <v>3023</v>
          </cell>
          <cell r="V559">
            <v>893</v>
          </cell>
          <cell r="AR559">
            <v>-483239182</v>
          </cell>
        </row>
        <row r="560">
          <cell r="A560">
            <v>551</v>
          </cell>
          <cell r="B560" t="str">
            <v>483 - RISING TIDE Charter School - NEW BEDFORD pupils</v>
          </cell>
          <cell r="C560">
            <v>483239201</v>
          </cell>
          <cell r="D560">
            <v>483</v>
          </cell>
          <cell r="E560">
            <v>239</v>
          </cell>
          <cell r="F560">
            <v>201</v>
          </cell>
          <cell r="G560">
            <v>1</v>
          </cell>
          <cell r="H560">
            <v>1.0329999999999999</v>
          </cell>
          <cell r="I560">
            <v>0</v>
          </cell>
          <cell r="J560">
            <v>1</v>
          </cell>
          <cell r="K560">
            <v>101.66507575120374</v>
          </cell>
          <cell r="L560">
            <v>1</v>
          </cell>
          <cell r="M560">
            <v>12111</v>
          </cell>
          <cell r="N560">
            <v>202</v>
          </cell>
          <cell r="O560">
            <v>893</v>
          </cell>
          <cell r="P560">
            <v>1</v>
          </cell>
          <cell r="Q560">
            <v>1</v>
          </cell>
          <cell r="R560">
            <v>101.6700281712929</v>
          </cell>
          <cell r="S560">
            <v>0</v>
          </cell>
          <cell r="T560">
            <v>13485</v>
          </cell>
          <cell r="U560">
            <v>234</v>
          </cell>
          <cell r="V560">
            <v>893</v>
          </cell>
          <cell r="AR560">
            <v>-483239201</v>
          </cell>
        </row>
        <row r="561">
          <cell r="A561">
            <v>552</v>
          </cell>
          <cell r="B561" t="str">
            <v>483 - RISING TIDE Charter School - PEMBROKE pupils</v>
          </cell>
          <cell r="C561">
            <v>483239231</v>
          </cell>
          <cell r="D561">
            <v>483</v>
          </cell>
          <cell r="E561">
            <v>239</v>
          </cell>
          <cell r="F561">
            <v>231</v>
          </cell>
          <cell r="G561">
            <v>1</v>
          </cell>
          <cell r="H561">
            <v>1.0329999999999999</v>
          </cell>
          <cell r="I561">
            <v>1</v>
          </cell>
          <cell r="J561">
            <v>1</v>
          </cell>
          <cell r="K561">
            <v>122.68058347983211</v>
          </cell>
          <cell r="L561">
            <v>1</v>
          </cell>
          <cell r="M561">
            <v>8804</v>
          </cell>
          <cell r="N561">
            <v>1997</v>
          </cell>
          <cell r="O561">
            <v>893</v>
          </cell>
          <cell r="P561">
            <v>1</v>
          </cell>
          <cell r="Q561">
            <v>1</v>
          </cell>
          <cell r="R561">
            <v>122.68291080823572</v>
          </cell>
          <cell r="S561">
            <v>0</v>
          </cell>
          <cell r="T561">
            <v>8656</v>
          </cell>
          <cell r="U561">
            <v>1978</v>
          </cell>
          <cell r="V561">
            <v>893</v>
          </cell>
          <cell r="AR561">
            <v>-483239231</v>
          </cell>
        </row>
        <row r="562">
          <cell r="A562">
            <v>553</v>
          </cell>
          <cell r="B562" t="str">
            <v>483 - RISING TIDE Charter School - PLYMOUTH pupils</v>
          </cell>
          <cell r="C562">
            <v>483239239</v>
          </cell>
          <cell r="D562">
            <v>483</v>
          </cell>
          <cell r="E562">
            <v>239</v>
          </cell>
          <cell r="F562">
            <v>239</v>
          </cell>
          <cell r="G562">
            <v>1</v>
          </cell>
          <cell r="H562">
            <v>1.0329999999999999</v>
          </cell>
          <cell r="I562">
            <v>1</v>
          </cell>
          <cell r="J562">
            <v>1</v>
          </cell>
          <cell r="K562">
            <v>134.60900468075491</v>
          </cell>
          <cell r="L562">
            <v>1</v>
          </cell>
          <cell r="M562">
            <v>9469</v>
          </cell>
          <cell r="N562">
            <v>3277</v>
          </cell>
          <cell r="O562">
            <v>893</v>
          </cell>
          <cell r="P562">
            <v>1</v>
          </cell>
          <cell r="Q562">
            <v>1</v>
          </cell>
          <cell r="R562">
            <v>134.60324210309159</v>
          </cell>
          <cell r="S562">
            <v>0</v>
          </cell>
          <cell r="T562">
            <v>9791</v>
          </cell>
          <cell r="U562">
            <v>3410</v>
          </cell>
          <cell r="V562">
            <v>893</v>
          </cell>
          <cell r="AR562">
            <v>-483239239</v>
          </cell>
        </row>
        <row r="563">
          <cell r="A563">
            <v>554</v>
          </cell>
          <cell r="B563" t="str">
            <v>483 - RISING TIDE Charter School - PLYMPTON pupils</v>
          </cell>
          <cell r="C563">
            <v>483239240</v>
          </cell>
          <cell r="D563">
            <v>483</v>
          </cell>
          <cell r="E563">
            <v>239</v>
          </cell>
          <cell r="F563">
            <v>240</v>
          </cell>
          <cell r="G563">
            <v>1</v>
          </cell>
          <cell r="H563">
            <v>1.0329999999999999</v>
          </cell>
          <cell r="I563">
            <v>1</v>
          </cell>
          <cell r="J563">
            <v>1</v>
          </cell>
          <cell r="K563">
            <v>160.14059640087052</v>
          </cell>
          <cell r="L563">
            <v>1</v>
          </cell>
          <cell r="M563">
            <v>8512</v>
          </cell>
          <cell r="N563">
            <v>5119</v>
          </cell>
          <cell r="O563">
            <v>893</v>
          </cell>
          <cell r="P563">
            <v>1</v>
          </cell>
          <cell r="Q563">
            <v>1</v>
          </cell>
          <cell r="R563">
            <v>160.14170920305565</v>
          </cell>
          <cell r="S563">
            <v>0</v>
          </cell>
          <cell r="T563">
            <v>7771</v>
          </cell>
          <cell r="U563">
            <v>4645</v>
          </cell>
          <cell r="V563">
            <v>893</v>
          </cell>
          <cell r="AR563">
            <v>-483239240</v>
          </cell>
        </row>
        <row r="564">
          <cell r="A564">
            <v>555</v>
          </cell>
          <cell r="B564" t="str">
            <v>483 - RISING TIDE Charter School - ROCHESTER pupils</v>
          </cell>
          <cell r="C564">
            <v>483239250</v>
          </cell>
          <cell r="D564">
            <v>483</v>
          </cell>
          <cell r="E564">
            <v>239</v>
          </cell>
          <cell r="F564">
            <v>250</v>
          </cell>
          <cell r="G564">
            <v>1</v>
          </cell>
          <cell r="H564">
            <v>1.0329999999999999</v>
          </cell>
          <cell r="I564">
            <v>0</v>
          </cell>
          <cell r="J564">
            <v>1</v>
          </cell>
          <cell r="K564">
            <v>150.17552660521989</v>
          </cell>
          <cell r="L564">
            <v>1</v>
          </cell>
          <cell r="M564">
            <v>9250</v>
          </cell>
          <cell r="N564">
            <v>4641</v>
          </cell>
          <cell r="O564">
            <v>893</v>
          </cell>
          <cell r="P564">
            <v>1</v>
          </cell>
          <cell r="Q564">
            <v>1</v>
          </cell>
          <cell r="R564">
            <v>150.17625746933143</v>
          </cell>
          <cell r="S564">
            <v>0</v>
          </cell>
          <cell r="T564">
            <v>7960</v>
          </cell>
          <cell r="U564">
            <v>3921</v>
          </cell>
          <cell r="V564">
            <v>893</v>
          </cell>
          <cell r="AR564">
            <v>-483239250</v>
          </cell>
        </row>
        <row r="565">
          <cell r="A565">
            <v>556</v>
          </cell>
          <cell r="B565" t="str">
            <v>483 - RISING TIDE Charter School - SANDWICH pupils</v>
          </cell>
          <cell r="C565">
            <v>483239261</v>
          </cell>
          <cell r="D565">
            <v>483</v>
          </cell>
          <cell r="E565">
            <v>239</v>
          </cell>
          <cell r="F565">
            <v>261</v>
          </cell>
          <cell r="G565">
            <v>1</v>
          </cell>
          <cell r="H565">
            <v>1.0329999999999999</v>
          </cell>
          <cell r="I565">
            <v>1</v>
          </cell>
          <cell r="J565">
            <v>1</v>
          </cell>
          <cell r="K565">
            <v>153.14937889731456</v>
          </cell>
          <cell r="L565">
            <v>1</v>
          </cell>
          <cell r="M565">
            <v>9495</v>
          </cell>
          <cell r="N565">
            <v>5047</v>
          </cell>
          <cell r="O565">
            <v>893</v>
          </cell>
          <cell r="P565">
            <v>1</v>
          </cell>
          <cell r="Q565">
            <v>1</v>
          </cell>
          <cell r="R565">
            <v>153.14862097452979</v>
          </cell>
          <cell r="S565">
            <v>0</v>
          </cell>
          <cell r="T565">
            <v>10060</v>
          </cell>
          <cell r="U565">
            <v>5356</v>
          </cell>
          <cell r="V565">
            <v>893</v>
          </cell>
          <cell r="AR565">
            <v>-483239261</v>
          </cell>
        </row>
        <row r="566">
          <cell r="A566">
            <v>557</v>
          </cell>
          <cell r="B566" t="str">
            <v>483 - RISING TIDE Charter School - WAREHAM pupils</v>
          </cell>
          <cell r="C566">
            <v>483239310</v>
          </cell>
          <cell r="D566">
            <v>483</v>
          </cell>
          <cell r="E566">
            <v>239</v>
          </cell>
          <cell r="F566">
            <v>310</v>
          </cell>
          <cell r="G566">
            <v>1</v>
          </cell>
          <cell r="H566">
            <v>1.0329999999999999</v>
          </cell>
          <cell r="I566">
            <v>1</v>
          </cell>
          <cell r="J566">
            <v>1</v>
          </cell>
          <cell r="K566">
            <v>121.44342522569109</v>
          </cell>
          <cell r="L566">
            <v>1</v>
          </cell>
          <cell r="M566">
            <v>10548</v>
          </cell>
          <cell r="N566">
            <v>2262</v>
          </cell>
          <cell r="O566">
            <v>893</v>
          </cell>
          <cell r="P566">
            <v>1</v>
          </cell>
          <cell r="Q566">
            <v>1</v>
          </cell>
          <cell r="R566">
            <v>121.45048026184848</v>
          </cell>
          <cell r="S566">
            <v>0</v>
          </cell>
          <cell r="T566">
            <v>10713</v>
          </cell>
          <cell r="U566">
            <v>2308</v>
          </cell>
          <cell r="V566">
            <v>893</v>
          </cell>
          <cell r="AR566">
            <v>-483239310</v>
          </cell>
        </row>
        <row r="567">
          <cell r="A567">
            <v>558</v>
          </cell>
          <cell r="B567" t="str">
            <v>483 - RISING TIDE Charter School - BRIDGEWATER RAYNHAM pupils</v>
          </cell>
          <cell r="C567">
            <v>483239625</v>
          </cell>
          <cell r="D567">
            <v>483</v>
          </cell>
          <cell r="E567">
            <v>239</v>
          </cell>
          <cell r="F567">
            <v>625</v>
          </cell>
          <cell r="G567">
            <v>1</v>
          </cell>
          <cell r="H567">
            <v>1.0329999999999999</v>
          </cell>
          <cell r="I567">
            <v>1</v>
          </cell>
          <cell r="J567">
            <v>1</v>
          </cell>
          <cell r="K567">
            <v>118.87804356814964</v>
          </cell>
          <cell r="L567">
            <v>1</v>
          </cell>
          <cell r="M567">
            <v>10079</v>
          </cell>
          <cell r="N567">
            <v>1903</v>
          </cell>
          <cell r="O567">
            <v>893</v>
          </cell>
          <cell r="P567">
            <v>1</v>
          </cell>
          <cell r="Q567">
            <v>1</v>
          </cell>
          <cell r="R567">
            <v>118.87770031275855</v>
          </cell>
          <cell r="S567">
            <v>0</v>
          </cell>
          <cell r="T567">
            <v>9373</v>
          </cell>
          <cell r="U567">
            <v>1784</v>
          </cell>
          <cell r="V567">
            <v>893</v>
          </cell>
          <cell r="AR567">
            <v>-483239625</v>
          </cell>
        </row>
        <row r="568">
          <cell r="A568">
            <v>559</v>
          </cell>
          <cell r="B568" t="str">
            <v>483 - RISING TIDE Charter School - FREETOWN LAKEVILLE pupils</v>
          </cell>
          <cell r="C568">
            <v>483239665</v>
          </cell>
          <cell r="D568">
            <v>483</v>
          </cell>
          <cell r="E568">
            <v>239</v>
          </cell>
          <cell r="F568">
            <v>665</v>
          </cell>
          <cell r="G568">
            <v>1</v>
          </cell>
          <cell r="H568">
            <v>1.0329999999999999</v>
          </cell>
          <cell r="I568">
            <v>1</v>
          </cell>
          <cell r="J568">
            <v>1</v>
          </cell>
          <cell r="K568">
            <v>118.48269657965614</v>
          </cell>
          <cell r="L568">
            <v>1</v>
          </cell>
          <cell r="M568">
            <v>10056</v>
          </cell>
          <cell r="N568">
            <v>1859</v>
          </cell>
          <cell r="O568">
            <v>893</v>
          </cell>
          <cell r="P568">
            <v>1</v>
          </cell>
          <cell r="Q568">
            <v>1</v>
          </cell>
          <cell r="R568">
            <v>118.48240028636118</v>
          </cell>
          <cell r="S568">
            <v>0</v>
          </cell>
          <cell r="T568">
            <v>12211</v>
          </cell>
          <cell r="U568">
            <v>2264</v>
          </cell>
          <cell r="V568">
            <v>893</v>
          </cell>
          <cell r="AR568">
            <v>-483239665</v>
          </cell>
        </row>
        <row r="569">
          <cell r="A569">
            <v>560</v>
          </cell>
          <cell r="B569" t="str">
            <v>483 - RISING TIDE Charter School - SILVER LAKE pupils</v>
          </cell>
          <cell r="C569">
            <v>483239760</v>
          </cell>
          <cell r="D569">
            <v>483</v>
          </cell>
          <cell r="E569">
            <v>239</v>
          </cell>
          <cell r="F569">
            <v>760</v>
          </cell>
          <cell r="G569">
            <v>1</v>
          </cell>
          <cell r="H569">
            <v>1.0329999999999999</v>
          </cell>
          <cell r="I569">
            <v>1</v>
          </cell>
          <cell r="J569">
            <v>1</v>
          </cell>
          <cell r="K569">
            <v>119.60115619334731</v>
          </cell>
          <cell r="L569">
            <v>1</v>
          </cell>
          <cell r="M569">
            <v>9864</v>
          </cell>
          <cell r="N569">
            <v>1933</v>
          </cell>
          <cell r="O569">
            <v>893</v>
          </cell>
          <cell r="P569">
            <v>1</v>
          </cell>
          <cell r="Q569">
            <v>1</v>
          </cell>
          <cell r="R569">
            <v>119.60618068336035</v>
          </cell>
          <cell r="S569">
            <v>0</v>
          </cell>
          <cell r="T569">
            <v>10305</v>
          </cell>
          <cell r="U569">
            <v>2001</v>
          </cell>
          <cell r="V569">
            <v>893</v>
          </cell>
          <cell r="AR569">
            <v>-483239760</v>
          </cell>
        </row>
        <row r="570">
          <cell r="A570">
            <v>561</v>
          </cell>
          <cell r="B570" t="str">
            <v>484 - ROXBURY PREPARATORY Charter School - BOSTON pupils</v>
          </cell>
          <cell r="C570">
            <v>484035035</v>
          </cell>
          <cell r="D570">
            <v>484</v>
          </cell>
          <cell r="E570">
            <v>35</v>
          </cell>
          <cell r="F570">
            <v>35</v>
          </cell>
          <cell r="G570">
            <v>1</v>
          </cell>
          <cell r="H570">
            <v>1.0780000000000001</v>
          </cell>
          <cell r="I570">
            <v>1</v>
          </cell>
          <cell r="J570">
            <v>1</v>
          </cell>
          <cell r="K570">
            <v>135.10754214263929</v>
          </cell>
          <cell r="L570">
            <v>1</v>
          </cell>
          <cell r="M570">
            <v>12442</v>
          </cell>
          <cell r="N570">
            <v>4368</v>
          </cell>
          <cell r="O570">
            <v>893</v>
          </cell>
          <cell r="P570">
            <v>1</v>
          </cell>
          <cell r="Q570">
            <v>1</v>
          </cell>
          <cell r="R570">
            <v>135.15501759350991</v>
          </cell>
          <cell r="S570">
            <v>0</v>
          </cell>
          <cell r="T570">
            <v>12772</v>
          </cell>
          <cell r="U570">
            <v>4378</v>
          </cell>
          <cell r="V570">
            <v>893</v>
          </cell>
          <cell r="AR570">
            <v>-484035035</v>
          </cell>
        </row>
        <row r="571">
          <cell r="A571">
            <v>562</v>
          </cell>
          <cell r="B571" t="str">
            <v>484 - ROXBURY PREPARATORY Charter School - BRAINTREE pupils</v>
          </cell>
          <cell r="C571">
            <v>484035040</v>
          </cell>
          <cell r="D571">
            <v>484</v>
          </cell>
          <cell r="E571">
            <v>35</v>
          </cell>
          <cell r="F571">
            <v>40</v>
          </cell>
          <cell r="G571">
            <v>1</v>
          </cell>
          <cell r="H571">
            <v>1.0780000000000001</v>
          </cell>
          <cell r="I571">
            <v>0</v>
          </cell>
          <cell r="J571">
            <v>1</v>
          </cell>
          <cell r="K571">
            <v>126.59371746247214</v>
          </cell>
          <cell r="L571">
            <v>1</v>
          </cell>
          <cell r="M571">
            <v>10256</v>
          </cell>
          <cell r="N571">
            <v>2727</v>
          </cell>
          <cell r="O571">
            <v>893</v>
          </cell>
          <cell r="P571">
            <v>1</v>
          </cell>
          <cell r="Q571">
            <v>1</v>
          </cell>
          <cell r="R571">
            <v>126.59687867795802</v>
          </cell>
          <cell r="S571">
            <v>0</v>
          </cell>
          <cell r="T571">
            <v>14694</v>
          </cell>
          <cell r="U571">
            <v>3796</v>
          </cell>
          <cell r="V571">
            <v>893</v>
          </cell>
          <cell r="AR571">
            <v>-484035040</v>
          </cell>
        </row>
        <row r="572">
          <cell r="A572">
            <v>563</v>
          </cell>
          <cell r="B572" t="str">
            <v>484 - ROXBURY PREPARATORY Charter School - BROCKTON pupils</v>
          </cell>
          <cell r="C572">
            <v>484035044</v>
          </cell>
          <cell r="D572">
            <v>484</v>
          </cell>
          <cell r="E572">
            <v>35</v>
          </cell>
          <cell r="F572">
            <v>44</v>
          </cell>
          <cell r="G572">
            <v>1</v>
          </cell>
          <cell r="H572">
            <v>1.0780000000000001</v>
          </cell>
          <cell r="I572">
            <v>0</v>
          </cell>
          <cell r="J572">
            <v>1</v>
          </cell>
          <cell r="K572">
            <v>102.3293942230429</v>
          </cell>
          <cell r="L572">
            <v>1</v>
          </cell>
          <cell r="M572">
            <v>11776</v>
          </cell>
          <cell r="N572">
            <v>274</v>
          </cell>
          <cell r="O572">
            <v>893</v>
          </cell>
          <cell r="P572">
            <v>1</v>
          </cell>
          <cell r="Q572">
            <v>1</v>
          </cell>
          <cell r="R572">
            <v>102.2905173036915</v>
          </cell>
          <cell r="S572">
            <v>0</v>
          </cell>
          <cell r="T572">
            <v>10416</v>
          </cell>
          <cell r="U572">
            <v>686</v>
          </cell>
          <cell r="V572">
            <v>893</v>
          </cell>
          <cell r="AR572">
            <v>-484035044</v>
          </cell>
        </row>
        <row r="573">
          <cell r="A573">
            <v>564</v>
          </cell>
          <cell r="B573" t="str">
            <v>484 - ROXBURY PREPARATORY Charter School - MALDEN pupils</v>
          </cell>
          <cell r="C573">
            <v>484035165</v>
          </cell>
          <cell r="D573">
            <v>484</v>
          </cell>
          <cell r="E573">
            <v>35</v>
          </cell>
          <cell r="F573">
            <v>165</v>
          </cell>
          <cell r="G573">
            <v>1</v>
          </cell>
          <cell r="H573">
            <v>1.0780000000000001</v>
          </cell>
          <cell r="I573">
            <v>0</v>
          </cell>
          <cell r="J573">
            <v>1</v>
          </cell>
          <cell r="K573">
            <v>105.43461537836718</v>
          </cell>
          <cell r="L573">
            <v>1</v>
          </cell>
          <cell r="M573">
            <v>11598</v>
          </cell>
          <cell r="N573">
            <v>630</v>
          </cell>
          <cell r="O573">
            <v>893</v>
          </cell>
          <cell r="P573">
            <v>1</v>
          </cell>
          <cell r="Q573">
            <v>1</v>
          </cell>
          <cell r="R573">
            <v>105.45274261995819</v>
          </cell>
          <cell r="S573">
            <v>0</v>
          </cell>
          <cell r="T573">
            <v>12523</v>
          </cell>
          <cell r="U573">
            <v>613</v>
          </cell>
          <cell r="V573">
            <v>893</v>
          </cell>
          <cell r="AR573">
            <v>-484035165</v>
          </cell>
        </row>
        <row r="574">
          <cell r="A574">
            <v>565</v>
          </cell>
          <cell r="B574" t="str">
            <v>484 - ROXBURY PREPARATORY Charter School - REVERE pupils</v>
          </cell>
          <cell r="C574">
            <v>484035248</v>
          </cell>
          <cell r="D574">
            <v>484</v>
          </cell>
          <cell r="E574">
            <v>35</v>
          </cell>
          <cell r="F574">
            <v>248</v>
          </cell>
          <cell r="G574">
            <v>1</v>
          </cell>
          <cell r="H574">
            <v>1.0780000000000001</v>
          </cell>
          <cell r="I574">
            <v>0</v>
          </cell>
          <cell r="J574">
            <v>1</v>
          </cell>
          <cell r="K574">
            <v>109.81087383798145</v>
          </cell>
          <cell r="L574">
            <v>1</v>
          </cell>
          <cell r="M574">
            <v>11521</v>
          </cell>
          <cell r="N574">
            <v>1130</v>
          </cell>
          <cell r="O574">
            <v>893</v>
          </cell>
          <cell r="P574">
            <v>1</v>
          </cell>
          <cell r="Q574">
            <v>1</v>
          </cell>
          <cell r="R574">
            <v>109.88610158097696</v>
          </cell>
          <cell r="S574">
            <v>0</v>
          </cell>
          <cell r="T574">
            <v>10416</v>
          </cell>
          <cell r="U574">
            <v>364</v>
          </cell>
          <cell r="V574">
            <v>893</v>
          </cell>
          <cell r="AR574">
            <v>-484035248</v>
          </cell>
        </row>
        <row r="575">
          <cell r="A575">
            <v>566</v>
          </cell>
          <cell r="B575" t="str">
            <v>485 - SALEM ACADEMY Charter School - BEVERLY pupils</v>
          </cell>
          <cell r="C575">
            <v>485258030</v>
          </cell>
          <cell r="D575">
            <v>485</v>
          </cell>
          <cell r="E575">
            <v>258</v>
          </cell>
          <cell r="F575">
            <v>30</v>
          </cell>
          <cell r="G575">
            <v>1</v>
          </cell>
          <cell r="H575">
            <v>1</v>
          </cell>
          <cell r="I575">
            <v>1</v>
          </cell>
          <cell r="J575">
            <v>1</v>
          </cell>
          <cell r="K575">
            <v>124.48570041764077</v>
          </cell>
          <cell r="L575">
            <v>1</v>
          </cell>
          <cell r="M575">
            <v>9794</v>
          </cell>
          <cell r="N575">
            <v>2398</v>
          </cell>
          <cell r="O575">
            <v>893</v>
          </cell>
          <cell r="P575">
            <v>1</v>
          </cell>
          <cell r="Q575">
            <v>1</v>
          </cell>
          <cell r="R575">
            <v>124.48565611394558</v>
          </cell>
          <cell r="S575">
            <v>0</v>
          </cell>
          <cell r="T575">
            <v>9124</v>
          </cell>
          <cell r="U575">
            <v>2242</v>
          </cell>
          <cell r="V575">
            <v>893</v>
          </cell>
          <cell r="AR575">
            <v>-485258030</v>
          </cell>
        </row>
        <row r="576">
          <cell r="A576">
            <v>567</v>
          </cell>
          <cell r="B576" t="str">
            <v>485 - SALEM ACADEMY Charter School - BOSTON pupils</v>
          </cell>
          <cell r="C576">
            <v>485258035</v>
          </cell>
          <cell r="D576">
            <v>485</v>
          </cell>
          <cell r="E576">
            <v>258</v>
          </cell>
          <cell r="F576">
            <v>35</v>
          </cell>
          <cell r="G576">
            <v>1</v>
          </cell>
          <cell r="H576">
            <v>1</v>
          </cell>
          <cell r="I576">
            <v>1</v>
          </cell>
          <cell r="J576">
            <v>1</v>
          </cell>
          <cell r="K576">
            <v>135.10754214263929</v>
          </cell>
          <cell r="L576">
            <v>1</v>
          </cell>
          <cell r="M576">
            <v>9794</v>
          </cell>
          <cell r="N576">
            <v>3438</v>
          </cell>
          <cell r="O576">
            <v>893</v>
          </cell>
          <cell r="P576">
            <v>1</v>
          </cell>
          <cell r="Q576">
            <v>1</v>
          </cell>
          <cell r="R576">
            <v>135.15501759350991</v>
          </cell>
          <cell r="S576">
            <v>0</v>
          </cell>
          <cell r="T576">
            <v>9124</v>
          </cell>
          <cell r="U576">
            <v>3128</v>
          </cell>
          <cell r="V576">
            <v>893</v>
          </cell>
          <cell r="AR576">
            <v>-485258035</v>
          </cell>
        </row>
        <row r="577">
          <cell r="A577">
            <v>568</v>
          </cell>
          <cell r="B577" t="str">
            <v>485 - SALEM ACADEMY Charter School - DANVERS pupils</v>
          </cell>
          <cell r="C577">
            <v>485258071</v>
          </cell>
          <cell r="D577">
            <v>485</v>
          </cell>
          <cell r="E577">
            <v>258</v>
          </cell>
          <cell r="F577">
            <v>71</v>
          </cell>
          <cell r="G577">
            <v>1</v>
          </cell>
          <cell r="H577">
            <v>1</v>
          </cell>
          <cell r="I577">
            <v>1</v>
          </cell>
          <cell r="J577">
            <v>1</v>
          </cell>
          <cell r="K577">
            <v>150.52340079364137</v>
          </cell>
          <cell r="L577">
            <v>1</v>
          </cell>
          <cell r="M577">
            <v>11035</v>
          </cell>
          <cell r="N577">
            <v>5575</v>
          </cell>
          <cell r="O577">
            <v>893</v>
          </cell>
          <cell r="P577">
            <v>1</v>
          </cell>
          <cell r="Q577">
            <v>1</v>
          </cell>
          <cell r="R577">
            <v>151.96319392888105</v>
          </cell>
          <cell r="S577">
            <v>0</v>
          </cell>
          <cell r="T577">
            <v>10250</v>
          </cell>
          <cell r="U577">
            <v>5186</v>
          </cell>
          <cell r="V577">
            <v>893</v>
          </cell>
          <cell r="AR577">
            <v>-485258071</v>
          </cell>
        </row>
        <row r="578">
          <cell r="A578">
            <v>569</v>
          </cell>
          <cell r="B578" t="str">
            <v>485 - SALEM ACADEMY Charter School - LYNN pupils</v>
          </cell>
          <cell r="C578">
            <v>485258163</v>
          </cell>
          <cell r="D578">
            <v>485</v>
          </cell>
          <cell r="E578">
            <v>258</v>
          </cell>
          <cell r="F578">
            <v>163</v>
          </cell>
          <cell r="G578">
            <v>1</v>
          </cell>
          <cell r="H578">
            <v>1</v>
          </cell>
          <cell r="I578">
            <v>1</v>
          </cell>
          <cell r="J578">
            <v>1</v>
          </cell>
          <cell r="K578">
            <v>101.95106282746687</v>
          </cell>
          <cell r="L578">
            <v>0</v>
          </cell>
          <cell r="M578">
            <v>11318</v>
          </cell>
          <cell r="N578">
            <v>221</v>
          </cell>
          <cell r="O578">
            <v>893</v>
          </cell>
          <cell r="P578">
            <v>1</v>
          </cell>
          <cell r="Q578">
            <v>1</v>
          </cell>
          <cell r="R578">
            <v>104.22385689606564</v>
          </cell>
          <cell r="S578">
            <v>0</v>
          </cell>
          <cell r="T578">
            <v>12340</v>
          </cell>
          <cell r="U578">
            <v>667</v>
          </cell>
          <cell r="V578">
            <v>893</v>
          </cell>
          <cell r="AR578">
            <v>-485258163</v>
          </cell>
        </row>
        <row r="579">
          <cell r="A579">
            <v>570</v>
          </cell>
          <cell r="B579" t="str">
            <v>485 - SALEM ACADEMY Charter School - MARBLEHEAD pupils</v>
          </cell>
          <cell r="C579">
            <v>485258168</v>
          </cell>
          <cell r="D579">
            <v>485</v>
          </cell>
          <cell r="E579">
            <v>258</v>
          </cell>
          <cell r="F579">
            <v>168</v>
          </cell>
          <cell r="G579">
            <v>1</v>
          </cell>
          <cell r="H579">
            <v>1</v>
          </cell>
          <cell r="I579">
            <v>1</v>
          </cell>
          <cell r="J579">
            <v>1</v>
          </cell>
          <cell r="K579">
            <v>150.01082515466621</v>
          </cell>
          <cell r="L579">
            <v>1</v>
          </cell>
          <cell r="M579">
            <v>13435</v>
          </cell>
          <cell r="N579">
            <v>6719</v>
          </cell>
          <cell r="O579">
            <v>893</v>
          </cell>
          <cell r="P579">
            <v>1</v>
          </cell>
          <cell r="Q579">
            <v>1</v>
          </cell>
          <cell r="R579">
            <v>151.64972803674169</v>
          </cell>
          <cell r="S579">
            <v>0</v>
          </cell>
          <cell r="T579">
            <v>11376</v>
          </cell>
          <cell r="U579">
            <v>5759</v>
          </cell>
          <cell r="V579">
            <v>893</v>
          </cell>
          <cell r="AR579">
            <v>-485258168</v>
          </cell>
        </row>
        <row r="580">
          <cell r="A580">
            <v>571</v>
          </cell>
          <cell r="B580" t="str">
            <v>485 - SALEM ACADEMY Charter School - PEABODY pupils</v>
          </cell>
          <cell r="C580">
            <v>485258229</v>
          </cell>
          <cell r="D580">
            <v>485</v>
          </cell>
          <cell r="E580">
            <v>258</v>
          </cell>
          <cell r="F580">
            <v>229</v>
          </cell>
          <cell r="G580">
            <v>1</v>
          </cell>
          <cell r="H580">
            <v>1</v>
          </cell>
          <cell r="I580">
            <v>1</v>
          </cell>
          <cell r="J580">
            <v>1</v>
          </cell>
          <cell r="K580">
            <v>109.46571192697388</v>
          </cell>
          <cell r="L580">
            <v>0</v>
          </cell>
          <cell r="M580">
            <v>10583</v>
          </cell>
          <cell r="N580">
            <v>1002</v>
          </cell>
          <cell r="O580">
            <v>893</v>
          </cell>
          <cell r="P580">
            <v>1</v>
          </cell>
          <cell r="Q580">
            <v>1</v>
          </cell>
          <cell r="R580">
            <v>117.24185122474483</v>
          </cell>
          <cell r="S580">
            <v>0</v>
          </cell>
          <cell r="T580">
            <v>12675</v>
          </cell>
          <cell r="U580">
            <v>1200</v>
          </cell>
          <cell r="V580">
            <v>893</v>
          </cell>
          <cell r="AR580">
            <v>-485258229</v>
          </cell>
        </row>
        <row r="581">
          <cell r="A581">
            <v>572</v>
          </cell>
          <cell r="B581" t="str">
            <v>485 - SALEM ACADEMY Charter School - REVERE pupils</v>
          </cell>
          <cell r="C581">
            <v>485258248</v>
          </cell>
          <cell r="D581">
            <v>485</v>
          </cell>
          <cell r="E581">
            <v>258</v>
          </cell>
          <cell r="F581">
            <v>248</v>
          </cell>
          <cell r="G581">
            <v>1</v>
          </cell>
          <cell r="H581">
            <v>1</v>
          </cell>
          <cell r="I581">
            <v>1</v>
          </cell>
          <cell r="J581">
            <v>1</v>
          </cell>
          <cell r="K581">
            <v>109.81087383798145</v>
          </cell>
          <cell r="L581">
            <v>1</v>
          </cell>
          <cell r="M581">
            <v>9794</v>
          </cell>
          <cell r="N581">
            <v>961</v>
          </cell>
          <cell r="O581">
            <v>893</v>
          </cell>
          <cell r="P581">
            <v>1</v>
          </cell>
          <cell r="Q581">
            <v>1</v>
          </cell>
          <cell r="R581">
            <v>109.88610158097696</v>
          </cell>
          <cell r="S581">
            <v>0</v>
          </cell>
          <cell r="T581">
            <v>8254</v>
          </cell>
          <cell r="U581">
            <v>289</v>
          </cell>
          <cell r="V581">
            <v>893</v>
          </cell>
          <cell r="AR581">
            <v>-485258248</v>
          </cell>
        </row>
        <row r="582">
          <cell r="A582">
            <v>573</v>
          </cell>
          <cell r="B582" t="str">
            <v>485 - SALEM ACADEMY Charter School - SALEM pupils</v>
          </cell>
          <cell r="C582">
            <v>485258258</v>
          </cell>
          <cell r="D582">
            <v>485</v>
          </cell>
          <cell r="E582">
            <v>258</v>
          </cell>
          <cell r="F582">
            <v>258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131.89045627900967</v>
          </cell>
          <cell r="L582">
            <v>1</v>
          </cell>
          <cell r="M582">
            <v>10510</v>
          </cell>
          <cell r="N582">
            <v>3352</v>
          </cell>
          <cell r="O582">
            <v>893</v>
          </cell>
          <cell r="P582">
            <v>1</v>
          </cell>
          <cell r="Q582">
            <v>1</v>
          </cell>
          <cell r="R582">
            <v>131.92311579508396</v>
          </cell>
          <cell r="S582">
            <v>0</v>
          </cell>
          <cell r="T582">
            <v>10778</v>
          </cell>
          <cell r="U582">
            <v>3376</v>
          </cell>
          <cell r="V582">
            <v>893</v>
          </cell>
          <cell r="AR582">
            <v>-485258258</v>
          </cell>
        </row>
        <row r="583">
          <cell r="A583">
            <v>574</v>
          </cell>
          <cell r="B583" t="str">
            <v>485 - SALEM ACADEMY Charter School - SWAMPSCOTT pupils</v>
          </cell>
          <cell r="C583">
            <v>485258291</v>
          </cell>
          <cell r="D583">
            <v>485</v>
          </cell>
          <cell r="E583">
            <v>258</v>
          </cell>
          <cell r="F583">
            <v>291</v>
          </cell>
          <cell r="G583">
            <v>1</v>
          </cell>
          <cell r="H583">
            <v>1</v>
          </cell>
          <cell r="I583">
            <v>0</v>
          </cell>
          <cell r="J583">
            <v>1</v>
          </cell>
          <cell r="K583">
            <v>161.05828253254316</v>
          </cell>
          <cell r="L583">
            <v>1</v>
          </cell>
          <cell r="M583">
            <v>9748</v>
          </cell>
          <cell r="N583">
            <v>5952</v>
          </cell>
          <cell r="O583">
            <v>893</v>
          </cell>
          <cell r="P583">
            <v>1</v>
          </cell>
          <cell r="Q583">
            <v>1</v>
          </cell>
          <cell r="R583">
            <v>161.06551716791969</v>
          </cell>
          <cell r="S583">
            <v>0</v>
          </cell>
          <cell r="T583">
            <v>9124</v>
          </cell>
          <cell r="U583">
            <v>5388</v>
          </cell>
          <cell r="V583">
            <v>893</v>
          </cell>
          <cell r="AR583">
            <v>-485258291</v>
          </cell>
        </row>
        <row r="584">
          <cell r="A584">
            <v>575</v>
          </cell>
          <cell r="B584" t="str">
            <v>485 - SALEM ACADEMY Charter School - HAMILTON WENHAM pupils</v>
          </cell>
          <cell r="C584">
            <v>485258675</v>
          </cell>
          <cell r="D584">
            <v>485</v>
          </cell>
          <cell r="E584">
            <v>258</v>
          </cell>
          <cell r="F584">
            <v>675</v>
          </cell>
          <cell r="G584">
            <v>1</v>
          </cell>
          <cell r="H584">
            <v>1</v>
          </cell>
          <cell r="I584">
            <v>1</v>
          </cell>
          <cell r="J584">
            <v>1</v>
          </cell>
          <cell r="K584">
            <v>167.18148754994081</v>
          </cell>
          <cell r="L584">
            <v>1</v>
          </cell>
          <cell r="M584">
            <v>9794</v>
          </cell>
          <cell r="N584">
            <v>6580</v>
          </cell>
          <cell r="O584">
            <v>893</v>
          </cell>
          <cell r="P584">
            <v>1</v>
          </cell>
          <cell r="Q584">
            <v>1</v>
          </cell>
          <cell r="R584">
            <v>167.18157838785223</v>
          </cell>
          <cell r="S584">
            <v>0</v>
          </cell>
          <cell r="T584">
            <v>13116</v>
          </cell>
          <cell r="U584">
            <v>8802</v>
          </cell>
          <cell r="V584">
            <v>893</v>
          </cell>
          <cell r="AR584">
            <v>-485258675</v>
          </cell>
        </row>
        <row r="585">
          <cell r="A585">
            <v>576</v>
          </cell>
          <cell r="B585" t="str">
            <v>486 - SEVEN HILLS Charter School - GRAFTON pupils</v>
          </cell>
          <cell r="C585">
            <v>486348110</v>
          </cell>
          <cell r="D585">
            <v>486</v>
          </cell>
          <cell r="E585">
            <v>348</v>
          </cell>
          <cell r="F585">
            <v>110</v>
          </cell>
          <cell r="G585">
            <v>1</v>
          </cell>
          <cell r="H585">
            <v>1</v>
          </cell>
          <cell r="I585">
            <v>1</v>
          </cell>
          <cell r="J585">
            <v>1</v>
          </cell>
          <cell r="K585">
            <v>118.53395722961596</v>
          </cell>
          <cell r="L585">
            <v>1</v>
          </cell>
          <cell r="M585">
            <v>12275</v>
          </cell>
          <cell r="N585">
            <v>2275</v>
          </cell>
          <cell r="O585">
            <v>893</v>
          </cell>
          <cell r="P585">
            <v>1</v>
          </cell>
          <cell r="Q585">
            <v>1</v>
          </cell>
          <cell r="R585">
            <v>118.56462244815013</v>
          </cell>
          <cell r="S585">
            <v>0</v>
          </cell>
          <cell r="T585">
            <v>11376</v>
          </cell>
          <cell r="U585">
            <v>1682</v>
          </cell>
          <cell r="V585">
            <v>893</v>
          </cell>
          <cell r="AR585">
            <v>-486348110</v>
          </cell>
        </row>
        <row r="586">
          <cell r="A586">
            <v>577</v>
          </cell>
          <cell r="B586" t="str">
            <v>486 - SEVEN HILLS Charter School - LEICESTER pupils</v>
          </cell>
          <cell r="C586">
            <v>486348151</v>
          </cell>
          <cell r="D586">
            <v>486</v>
          </cell>
          <cell r="E586">
            <v>348</v>
          </cell>
          <cell r="F586">
            <v>151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121.38558342653096</v>
          </cell>
          <cell r="L586">
            <v>1</v>
          </cell>
          <cell r="M586">
            <v>9432</v>
          </cell>
          <cell r="N586">
            <v>2017</v>
          </cell>
          <cell r="O586">
            <v>893</v>
          </cell>
          <cell r="P586">
            <v>1</v>
          </cell>
          <cell r="Q586">
            <v>1</v>
          </cell>
          <cell r="R586">
            <v>121.38489941988317</v>
          </cell>
          <cell r="S586">
            <v>0</v>
          </cell>
          <cell r="T586">
            <v>8764</v>
          </cell>
          <cell r="U586">
            <v>1905</v>
          </cell>
          <cell r="V586">
            <v>893</v>
          </cell>
          <cell r="AR586">
            <v>-486348151</v>
          </cell>
        </row>
        <row r="587">
          <cell r="A587">
            <v>578</v>
          </cell>
          <cell r="B587" t="str">
            <v>486 - SEVEN HILLS Charter School - MILLBURY pupils</v>
          </cell>
          <cell r="C587">
            <v>486348186</v>
          </cell>
          <cell r="D587">
            <v>486</v>
          </cell>
          <cell r="E587">
            <v>348</v>
          </cell>
          <cell r="F587">
            <v>186</v>
          </cell>
          <cell r="G587">
            <v>1</v>
          </cell>
          <cell r="H587">
            <v>1</v>
          </cell>
          <cell r="I587">
            <v>1</v>
          </cell>
          <cell r="J587">
            <v>1</v>
          </cell>
          <cell r="K587">
            <v>143.69463000401674</v>
          </cell>
          <cell r="L587">
            <v>1</v>
          </cell>
          <cell r="M587">
            <v>14594</v>
          </cell>
          <cell r="N587">
            <v>6377</v>
          </cell>
          <cell r="O587">
            <v>893</v>
          </cell>
          <cell r="P587">
            <v>1</v>
          </cell>
          <cell r="Q587">
            <v>1</v>
          </cell>
          <cell r="R587">
            <v>143.69473104032178</v>
          </cell>
          <cell r="S587">
            <v>0</v>
          </cell>
          <cell r="T587">
            <v>13768</v>
          </cell>
          <cell r="U587">
            <v>6004</v>
          </cell>
          <cell r="V587">
            <v>893</v>
          </cell>
          <cell r="AR587">
            <v>-486348186</v>
          </cell>
        </row>
        <row r="588">
          <cell r="A588">
            <v>579</v>
          </cell>
          <cell r="B588" t="str">
            <v>486 - SEVEN HILLS Charter School - NORTHBRIDGE pupils</v>
          </cell>
          <cell r="C588">
            <v>486348214</v>
          </cell>
          <cell r="D588">
            <v>486</v>
          </cell>
          <cell r="E588">
            <v>348</v>
          </cell>
          <cell r="F588">
            <v>214</v>
          </cell>
          <cell r="G588">
            <v>1</v>
          </cell>
          <cell r="H588">
            <v>1</v>
          </cell>
          <cell r="I588">
            <v>1</v>
          </cell>
          <cell r="J588">
            <v>1</v>
          </cell>
          <cell r="K588">
            <v>118.38817529978891</v>
          </cell>
          <cell r="L588">
            <v>1</v>
          </cell>
          <cell r="M588">
            <v>8450</v>
          </cell>
          <cell r="N588">
            <v>1554</v>
          </cell>
          <cell r="O588">
            <v>893</v>
          </cell>
          <cell r="P588">
            <v>1</v>
          </cell>
          <cell r="Q588">
            <v>1</v>
          </cell>
          <cell r="R588">
            <v>118.38822265275411</v>
          </cell>
          <cell r="S588">
            <v>0</v>
          </cell>
          <cell r="T588">
            <v>7751</v>
          </cell>
          <cell r="U588">
            <v>1420</v>
          </cell>
          <cell r="V588">
            <v>893</v>
          </cell>
          <cell r="AR588">
            <v>-486348214</v>
          </cell>
        </row>
        <row r="589">
          <cell r="A589">
            <v>580</v>
          </cell>
          <cell r="B589" t="str">
            <v>486 - SEVEN HILLS Charter School - WEBSTER pupils</v>
          </cell>
          <cell r="C589">
            <v>486348316</v>
          </cell>
          <cell r="D589">
            <v>486</v>
          </cell>
          <cell r="E589">
            <v>348</v>
          </cell>
          <cell r="F589">
            <v>316</v>
          </cell>
          <cell r="G589">
            <v>1</v>
          </cell>
          <cell r="H589">
            <v>1</v>
          </cell>
          <cell r="I589">
            <v>1</v>
          </cell>
          <cell r="J589">
            <v>1</v>
          </cell>
          <cell r="K589">
            <v>113.68893879940154</v>
          </cell>
          <cell r="L589">
            <v>1</v>
          </cell>
          <cell r="M589">
            <v>8450</v>
          </cell>
          <cell r="N589">
            <v>1157</v>
          </cell>
          <cell r="O589">
            <v>893</v>
          </cell>
          <cell r="P589">
            <v>1</v>
          </cell>
          <cell r="Q589">
            <v>1</v>
          </cell>
          <cell r="R589">
            <v>113.690356854559</v>
          </cell>
          <cell r="S589">
            <v>0</v>
          </cell>
          <cell r="T589">
            <v>7705</v>
          </cell>
          <cell r="U589">
            <v>998</v>
          </cell>
          <cell r="V589">
            <v>893</v>
          </cell>
          <cell r="AR589">
            <v>-486348316</v>
          </cell>
        </row>
        <row r="590">
          <cell r="A590">
            <v>581</v>
          </cell>
          <cell r="B590" t="str">
            <v>486 - SEVEN HILLS Charter School - WORCESTER pupils</v>
          </cell>
          <cell r="C590">
            <v>486348348</v>
          </cell>
          <cell r="D590">
            <v>486</v>
          </cell>
          <cell r="E590">
            <v>348</v>
          </cell>
          <cell r="F590">
            <v>348</v>
          </cell>
          <cell r="G590">
            <v>1</v>
          </cell>
          <cell r="H590">
            <v>1</v>
          </cell>
          <cell r="I590">
            <v>1</v>
          </cell>
          <cell r="J590">
            <v>1</v>
          </cell>
          <cell r="K590">
            <v>100.80738152773871</v>
          </cell>
          <cell r="L590">
            <v>1</v>
          </cell>
          <cell r="M590">
            <v>11524</v>
          </cell>
          <cell r="N590">
            <v>93</v>
          </cell>
          <cell r="O590">
            <v>893</v>
          </cell>
          <cell r="P590">
            <v>1</v>
          </cell>
          <cell r="Q590">
            <v>1</v>
          </cell>
          <cell r="R590">
            <v>100.83096021924256</v>
          </cell>
          <cell r="S590">
            <v>0</v>
          </cell>
          <cell r="T590">
            <v>11976</v>
          </cell>
          <cell r="U590">
            <v>49</v>
          </cell>
          <cell r="V590">
            <v>893</v>
          </cell>
          <cell r="AR590">
            <v>-486348348</v>
          </cell>
        </row>
        <row r="591">
          <cell r="A591">
            <v>582</v>
          </cell>
          <cell r="B591" t="str">
            <v>486 - SEVEN HILLS Charter School - SPENCER EAST BROOKFIELD pupils</v>
          </cell>
          <cell r="C591">
            <v>486348767</v>
          </cell>
          <cell r="D591">
            <v>486</v>
          </cell>
          <cell r="E591">
            <v>348</v>
          </cell>
          <cell r="F591">
            <v>767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>
            <v>122.90991318718154</v>
          </cell>
          <cell r="L591">
            <v>1</v>
          </cell>
          <cell r="M591">
            <v>12394</v>
          </cell>
          <cell r="N591">
            <v>2839</v>
          </cell>
          <cell r="O591">
            <v>893</v>
          </cell>
          <cell r="P591">
            <v>1</v>
          </cell>
          <cell r="Q591">
            <v>1</v>
          </cell>
          <cell r="R591">
            <v>123.08968575273136</v>
          </cell>
          <cell r="S591">
            <v>0</v>
          </cell>
          <cell r="T591">
            <v>11498</v>
          </cell>
          <cell r="U591">
            <v>1645</v>
          </cell>
          <cell r="V591">
            <v>893</v>
          </cell>
          <cell r="AR591">
            <v>-486348767</v>
          </cell>
        </row>
        <row r="592">
          <cell r="A592">
            <v>583</v>
          </cell>
          <cell r="B592" t="str">
            <v>487 - PROSPECT HILL ACADEMY Charter School - CAMBRIDGE Campus - ARLINGTON pupils</v>
          </cell>
          <cell r="C592">
            <v>487049010</v>
          </cell>
          <cell r="D592">
            <v>487</v>
          </cell>
          <cell r="E592">
            <v>49</v>
          </cell>
          <cell r="F592">
            <v>10</v>
          </cell>
          <cell r="G592">
            <v>2</v>
          </cell>
          <cell r="H592">
            <v>1.095</v>
          </cell>
          <cell r="I592">
            <v>0</v>
          </cell>
          <cell r="J592">
            <v>1</v>
          </cell>
          <cell r="K592">
            <v>130.76003385171256</v>
          </cell>
          <cell r="L592">
            <v>1</v>
          </cell>
          <cell r="M592">
            <v>9720</v>
          </cell>
          <cell r="N592">
            <v>2990</v>
          </cell>
          <cell r="O592">
            <v>893</v>
          </cell>
          <cell r="P592">
            <v>1</v>
          </cell>
          <cell r="Q592">
            <v>1</v>
          </cell>
          <cell r="R592">
            <v>130.76041916071867</v>
          </cell>
          <cell r="S592">
            <v>0</v>
          </cell>
          <cell r="T592">
            <v>14179</v>
          </cell>
          <cell r="U592">
            <v>4361</v>
          </cell>
          <cell r="V592">
            <v>893</v>
          </cell>
          <cell r="AR592">
            <v>-487049010</v>
          </cell>
        </row>
        <row r="593">
          <cell r="A593">
            <v>584</v>
          </cell>
          <cell r="B593" t="str">
            <v>487 - PROSPECT HILL ACADEMY Charter School - CAMBRIDGE Campus - BILLERICA pupils</v>
          </cell>
          <cell r="C593">
            <v>487049031</v>
          </cell>
          <cell r="D593">
            <v>487</v>
          </cell>
          <cell r="E593">
            <v>49</v>
          </cell>
          <cell r="F593">
            <v>31</v>
          </cell>
          <cell r="G593">
            <v>2</v>
          </cell>
          <cell r="H593">
            <v>1.095</v>
          </cell>
          <cell r="I593">
            <v>1</v>
          </cell>
          <cell r="J593">
            <v>1</v>
          </cell>
          <cell r="K593">
            <v>146.39059211386336</v>
          </cell>
          <cell r="L593">
            <v>1</v>
          </cell>
          <cell r="M593">
            <v>9670</v>
          </cell>
          <cell r="N593">
            <v>4486</v>
          </cell>
          <cell r="O593">
            <v>893</v>
          </cell>
          <cell r="P593">
            <v>1</v>
          </cell>
          <cell r="Q593">
            <v>1</v>
          </cell>
          <cell r="R593">
            <v>146.39182720790828</v>
          </cell>
          <cell r="S593">
            <v>0</v>
          </cell>
          <cell r="T593">
            <v>9925</v>
          </cell>
          <cell r="U593">
            <v>4592</v>
          </cell>
          <cell r="V593">
            <v>893</v>
          </cell>
          <cell r="AR593">
            <v>-487049031</v>
          </cell>
        </row>
        <row r="594">
          <cell r="A594">
            <v>585</v>
          </cell>
          <cell r="B594" t="str">
            <v>487 - PROSPECT HILL ACADEMY Charter School - CAMBRIDGE Campus - BOSTON pupils</v>
          </cell>
          <cell r="C594">
            <v>487049035</v>
          </cell>
          <cell r="D594">
            <v>487</v>
          </cell>
          <cell r="E594">
            <v>49</v>
          </cell>
          <cell r="F594">
            <v>35</v>
          </cell>
          <cell r="G594">
            <v>2</v>
          </cell>
          <cell r="H594">
            <v>1.095</v>
          </cell>
          <cell r="I594">
            <v>1</v>
          </cell>
          <cell r="J594">
            <v>1</v>
          </cell>
          <cell r="K594">
            <v>135.10754214263929</v>
          </cell>
          <cell r="L594">
            <v>1</v>
          </cell>
          <cell r="M594">
            <v>12528</v>
          </cell>
          <cell r="N594">
            <v>4398</v>
          </cell>
          <cell r="O594">
            <v>893</v>
          </cell>
          <cell r="P594">
            <v>1</v>
          </cell>
          <cell r="Q594">
            <v>1</v>
          </cell>
          <cell r="R594">
            <v>135.15501759350991</v>
          </cell>
          <cell r="S594">
            <v>0</v>
          </cell>
          <cell r="T594">
            <v>12498</v>
          </cell>
          <cell r="U594">
            <v>4284</v>
          </cell>
          <cell r="V594">
            <v>893</v>
          </cell>
          <cell r="AR594">
            <v>-487049035</v>
          </cell>
        </row>
        <row r="595">
          <cell r="A595">
            <v>586</v>
          </cell>
          <cell r="B595" t="str">
            <v>487 - PROSPECT HILL ACADEMY Charter School - CAMBRIDGE Campus - BROCKTON pupils</v>
          </cell>
          <cell r="C595">
            <v>487049044</v>
          </cell>
          <cell r="D595">
            <v>487</v>
          </cell>
          <cell r="E595">
            <v>49</v>
          </cell>
          <cell r="F595">
            <v>44</v>
          </cell>
          <cell r="G595">
            <v>2</v>
          </cell>
          <cell r="H595">
            <v>1.095</v>
          </cell>
          <cell r="I595">
            <v>1</v>
          </cell>
          <cell r="J595">
            <v>1</v>
          </cell>
          <cell r="K595">
            <v>102.3293942230429</v>
          </cell>
          <cell r="L595">
            <v>1</v>
          </cell>
          <cell r="M595">
            <v>9670</v>
          </cell>
          <cell r="N595">
            <v>225</v>
          </cell>
          <cell r="O595">
            <v>893</v>
          </cell>
          <cell r="P595">
            <v>1</v>
          </cell>
          <cell r="Q595">
            <v>1</v>
          </cell>
          <cell r="R595">
            <v>102.2905173036915</v>
          </cell>
          <cell r="S595">
            <v>0</v>
          </cell>
          <cell r="T595">
            <v>8896</v>
          </cell>
          <cell r="U595">
            <v>586</v>
          </cell>
          <cell r="V595">
            <v>893</v>
          </cell>
          <cell r="AR595">
            <v>-487049044</v>
          </cell>
        </row>
        <row r="596">
          <cell r="A596">
            <v>587</v>
          </cell>
          <cell r="B596" t="str">
            <v>487 - PROSPECT HILL ACADEMY Charter School - CAMBRIDGE Campus - BROOKLINE pupils</v>
          </cell>
          <cell r="C596">
            <v>487049046</v>
          </cell>
          <cell r="D596">
            <v>487</v>
          </cell>
          <cell r="E596">
            <v>49</v>
          </cell>
          <cell r="F596">
            <v>46</v>
          </cell>
          <cell r="G596">
            <v>2</v>
          </cell>
          <cell r="H596">
            <v>1.095</v>
          </cell>
          <cell r="I596">
            <v>0</v>
          </cell>
          <cell r="J596">
            <v>1</v>
          </cell>
          <cell r="K596">
            <v>175.99520127926917</v>
          </cell>
          <cell r="L596">
            <v>1</v>
          </cell>
          <cell r="M596">
            <v>10054</v>
          </cell>
          <cell r="N596">
            <v>7641</v>
          </cell>
          <cell r="O596">
            <v>893</v>
          </cell>
          <cell r="P596">
            <v>1</v>
          </cell>
          <cell r="Q596">
            <v>1</v>
          </cell>
          <cell r="R596">
            <v>175.99817874626197</v>
          </cell>
          <cell r="S596">
            <v>0</v>
          </cell>
          <cell r="T596">
            <v>12294</v>
          </cell>
          <cell r="U596">
            <v>8904</v>
          </cell>
          <cell r="V596">
            <v>893</v>
          </cell>
          <cell r="AR596">
            <v>-487049046</v>
          </cell>
        </row>
        <row r="597">
          <cell r="A597">
            <v>588</v>
          </cell>
          <cell r="B597" t="str">
            <v>487 - PROSPECT HILL ACADEMY Charter School - CAMBRIDGE Campus - CAMBRIDGE pupils</v>
          </cell>
          <cell r="C597">
            <v>487049049</v>
          </cell>
          <cell r="D597">
            <v>487</v>
          </cell>
          <cell r="E597">
            <v>49</v>
          </cell>
          <cell r="F597">
            <v>49</v>
          </cell>
          <cell r="G597">
            <v>2</v>
          </cell>
          <cell r="H597">
            <v>1.095</v>
          </cell>
          <cell r="I597">
            <v>1</v>
          </cell>
          <cell r="J597">
            <v>1</v>
          </cell>
          <cell r="K597">
            <v>226.54797785180924</v>
          </cell>
          <cell r="L597">
            <v>1</v>
          </cell>
          <cell r="M597">
            <v>12224</v>
          </cell>
          <cell r="N597">
            <v>15469</v>
          </cell>
          <cell r="O597">
            <v>893</v>
          </cell>
          <cell r="P597">
            <v>1</v>
          </cell>
          <cell r="Q597">
            <v>1</v>
          </cell>
          <cell r="R597">
            <v>226.55430005172397</v>
          </cell>
          <cell r="S597">
            <v>0</v>
          </cell>
          <cell r="T597">
            <v>12370</v>
          </cell>
          <cell r="U597">
            <v>15689</v>
          </cell>
          <cell r="V597">
            <v>893</v>
          </cell>
          <cell r="AR597">
            <v>-487049049</v>
          </cell>
        </row>
        <row r="598">
          <cell r="A598">
            <v>589</v>
          </cell>
          <cell r="B598" t="str">
            <v>487 - PROSPECT HILL ACADEMY Charter School - CAMBRIDGE Campus - CHELSEA pupils</v>
          </cell>
          <cell r="C598">
            <v>487049057</v>
          </cell>
          <cell r="D598">
            <v>487</v>
          </cell>
          <cell r="E598">
            <v>49</v>
          </cell>
          <cell r="F598">
            <v>57</v>
          </cell>
          <cell r="G598">
            <v>2</v>
          </cell>
          <cell r="H598">
            <v>1.095</v>
          </cell>
          <cell r="I598">
            <v>1</v>
          </cell>
          <cell r="J598">
            <v>1</v>
          </cell>
          <cell r="K598">
            <v>105.07232021293885</v>
          </cell>
          <cell r="L598">
            <v>1</v>
          </cell>
          <cell r="M598">
            <v>10644</v>
          </cell>
          <cell r="N598">
            <v>540</v>
          </cell>
          <cell r="O598">
            <v>893</v>
          </cell>
          <cell r="P598">
            <v>1</v>
          </cell>
          <cell r="Q598">
            <v>1</v>
          </cell>
          <cell r="R598">
            <v>105.08946058749589</v>
          </cell>
          <cell r="S598">
            <v>0</v>
          </cell>
          <cell r="T598">
            <v>9457</v>
          </cell>
          <cell r="U598">
            <v>500</v>
          </cell>
          <cell r="V598">
            <v>893</v>
          </cell>
          <cell r="AR598">
            <v>-487049057</v>
          </cell>
        </row>
        <row r="599">
          <cell r="A599">
            <v>590</v>
          </cell>
          <cell r="B599" t="str">
            <v>487 - PROSPECT HILL ACADEMY Charter School - CAMBRIDGE Campus - EVERETT pupils</v>
          </cell>
          <cell r="C599">
            <v>487049093</v>
          </cell>
          <cell r="D599">
            <v>487</v>
          </cell>
          <cell r="E599">
            <v>49</v>
          </cell>
          <cell r="F599">
            <v>93</v>
          </cell>
          <cell r="G599">
            <v>2</v>
          </cell>
          <cell r="H599">
            <v>1.095</v>
          </cell>
          <cell r="I599">
            <v>1</v>
          </cell>
          <cell r="J599">
            <v>1</v>
          </cell>
          <cell r="K599">
            <v>102.84144893945172</v>
          </cell>
          <cell r="L599">
            <v>1</v>
          </cell>
          <cell r="M599">
            <v>11513</v>
          </cell>
          <cell r="N599">
            <v>327</v>
          </cell>
          <cell r="O599">
            <v>893</v>
          </cell>
          <cell r="P599">
            <v>1</v>
          </cell>
          <cell r="Q599">
            <v>1</v>
          </cell>
          <cell r="R599">
            <v>102.86320779598445</v>
          </cell>
          <cell r="S599">
            <v>0</v>
          </cell>
          <cell r="T599">
            <v>12253</v>
          </cell>
          <cell r="U599">
            <v>343</v>
          </cell>
          <cell r="V599">
            <v>893</v>
          </cell>
          <cell r="AR599">
            <v>-487049093</v>
          </cell>
        </row>
        <row r="600">
          <cell r="A600">
            <v>591</v>
          </cell>
          <cell r="B600" t="str">
            <v>487 - PROSPECT HILL ACADEMY Charter School - CAMBRIDGE Campus - HAVERHILL pupils</v>
          </cell>
          <cell r="C600">
            <v>487049128</v>
          </cell>
          <cell r="D600">
            <v>487</v>
          </cell>
          <cell r="E600">
            <v>49</v>
          </cell>
          <cell r="F600">
            <v>128</v>
          </cell>
          <cell r="G600">
            <v>2</v>
          </cell>
          <cell r="H600">
            <v>1.095</v>
          </cell>
          <cell r="I600">
            <v>1</v>
          </cell>
          <cell r="J600">
            <v>1</v>
          </cell>
          <cell r="K600">
            <v>105.08593967939184</v>
          </cell>
          <cell r="L600">
            <v>1</v>
          </cell>
          <cell r="M600">
            <v>8747</v>
          </cell>
          <cell r="N600">
            <v>445</v>
          </cell>
          <cell r="O600">
            <v>893</v>
          </cell>
          <cell r="P600">
            <v>1</v>
          </cell>
          <cell r="Q600">
            <v>1</v>
          </cell>
          <cell r="R600">
            <v>105.08760718715354</v>
          </cell>
          <cell r="S600">
            <v>0</v>
          </cell>
          <cell r="T600">
            <v>7954</v>
          </cell>
          <cell r="U600">
            <v>410</v>
          </cell>
          <cell r="V600">
            <v>893</v>
          </cell>
          <cell r="AR600">
            <v>-487049128</v>
          </cell>
        </row>
        <row r="601">
          <cell r="A601">
            <v>592</v>
          </cell>
          <cell r="B601" t="str">
            <v>487 - PROSPECT HILL ACADEMY Charter School - CAMBRIDGE Campus - HOLBROOK pupils</v>
          </cell>
          <cell r="C601">
            <v>487049133</v>
          </cell>
          <cell r="D601">
            <v>487</v>
          </cell>
          <cell r="E601">
            <v>49</v>
          </cell>
          <cell r="F601">
            <v>133</v>
          </cell>
          <cell r="G601">
            <v>2</v>
          </cell>
          <cell r="H601">
            <v>1.095</v>
          </cell>
          <cell r="I601">
            <v>0</v>
          </cell>
          <cell r="J601">
            <v>1</v>
          </cell>
          <cell r="K601">
            <v>131.33188031691472</v>
          </cell>
          <cell r="L601">
            <v>1</v>
          </cell>
          <cell r="M601">
            <v>10840</v>
          </cell>
          <cell r="N601">
            <v>3396</v>
          </cell>
          <cell r="O601">
            <v>893</v>
          </cell>
          <cell r="P601">
            <v>1</v>
          </cell>
          <cell r="Q601">
            <v>1</v>
          </cell>
          <cell r="R601">
            <v>131.34051686962678</v>
          </cell>
          <cell r="S601">
            <v>0</v>
          </cell>
          <cell r="T601">
            <v>9839</v>
          </cell>
          <cell r="U601">
            <v>3067</v>
          </cell>
          <cell r="V601">
            <v>893</v>
          </cell>
          <cell r="AR601">
            <v>-487049133</v>
          </cell>
        </row>
        <row r="602">
          <cell r="A602">
            <v>593</v>
          </cell>
          <cell r="B602" t="str">
            <v>487 - PROSPECT HILL ACADEMY Charter School - CAMBRIDGE Campus - LAWRENCE pupils</v>
          </cell>
          <cell r="C602">
            <v>487049149</v>
          </cell>
          <cell r="D602">
            <v>487</v>
          </cell>
          <cell r="E602">
            <v>49</v>
          </cell>
          <cell r="F602">
            <v>149</v>
          </cell>
          <cell r="G602">
            <v>2</v>
          </cell>
          <cell r="H602">
            <v>1.095</v>
          </cell>
          <cell r="I602">
            <v>1</v>
          </cell>
          <cell r="J602">
            <v>1</v>
          </cell>
          <cell r="K602">
            <v>100.12603380060321</v>
          </cell>
          <cell r="L602">
            <v>1</v>
          </cell>
          <cell r="M602">
            <v>8747</v>
          </cell>
          <cell r="N602">
            <v>11</v>
          </cell>
          <cell r="O602">
            <v>893</v>
          </cell>
          <cell r="P602">
            <v>1</v>
          </cell>
          <cell r="Q602">
            <v>1</v>
          </cell>
          <cell r="R602">
            <v>100.11937229101046</v>
          </cell>
          <cell r="S602">
            <v>0</v>
          </cell>
          <cell r="T602">
            <v>8896</v>
          </cell>
          <cell r="U602">
            <v>45</v>
          </cell>
          <cell r="V602">
            <v>893</v>
          </cell>
          <cell r="AR602">
            <v>-487049149</v>
          </cell>
        </row>
        <row r="603">
          <cell r="A603">
            <v>594</v>
          </cell>
          <cell r="B603" t="str">
            <v>487 - PROSPECT HILL ACADEMY Charter School - CAMBRIDGE Campus - LEOMINSTER pupils</v>
          </cell>
          <cell r="C603">
            <v>487049153</v>
          </cell>
          <cell r="D603">
            <v>487</v>
          </cell>
          <cell r="E603">
            <v>49</v>
          </cell>
          <cell r="F603">
            <v>153</v>
          </cell>
          <cell r="G603">
            <v>2</v>
          </cell>
          <cell r="H603">
            <v>1.095</v>
          </cell>
          <cell r="I603">
            <v>1</v>
          </cell>
          <cell r="J603">
            <v>1</v>
          </cell>
          <cell r="K603">
            <v>105.28079398592396</v>
          </cell>
          <cell r="L603">
            <v>1</v>
          </cell>
          <cell r="M603">
            <v>10593</v>
          </cell>
          <cell r="N603">
            <v>559</v>
          </cell>
          <cell r="O603">
            <v>893</v>
          </cell>
          <cell r="P603">
            <v>1</v>
          </cell>
          <cell r="Q603">
            <v>1</v>
          </cell>
          <cell r="R603">
            <v>105.29114346768542</v>
          </cell>
          <cell r="S603">
            <v>0</v>
          </cell>
          <cell r="T603">
            <v>8896</v>
          </cell>
          <cell r="U603">
            <v>232</v>
          </cell>
          <cell r="V603">
            <v>893</v>
          </cell>
          <cell r="AR603">
            <v>-487049153</v>
          </cell>
        </row>
        <row r="604">
          <cell r="A604">
            <v>595</v>
          </cell>
          <cell r="B604" t="str">
            <v>487 - PROSPECT HILL ACADEMY Charter School - CAMBRIDGE Campus - LYNN pupils</v>
          </cell>
          <cell r="C604">
            <v>487049163</v>
          </cell>
          <cell r="D604">
            <v>487</v>
          </cell>
          <cell r="E604">
            <v>49</v>
          </cell>
          <cell r="F604">
            <v>163</v>
          </cell>
          <cell r="G604">
            <v>2</v>
          </cell>
          <cell r="H604">
            <v>1.095</v>
          </cell>
          <cell r="I604">
            <v>1</v>
          </cell>
          <cell r="J604">
            <v>1</v>
          </cell>
          <cell r="K604">
            <v>101.95106282746687</v>
          </cell>
          <cell r="L604">
            <v>0</v>
          </cell>
          <cell r="M604">
            <v>11453</v>
          </cell>
          <cell r="N604">
            <v>223</v>
          </cell>
          <cell r="O604">
            <v>893</v>
          </cell>
          <cell r="P604">
            <v>1</v>
          </cell>
          <cell r="Q604">
            <v>1</v>
          </cell>
          <cell r="R604">
            <v>104.22385689606564</v>
          </cell>
          <cell r="S604">
            <v>0</v>
          </cell>
          <cell r="T604">
            <v>13674</v>
          </cell>
          <cell r="U604">
            <v>739</v>
          </cell>
          <cell r="V604">
            <v>893</v>
          </cell>
          <cell r="AR604">
            <v>-487049163</v>
          </cell>
        </row>
        <row r="605">
          <cell r="A605">
            <v>596</v>
          </cell>
          <cell r="B605" t="str">
            <v>487 - PROSPECT HILL ACADEMY Charter School - CAMBRIDGE Campus - MALDEN pupils</v>
          </cell>
          <cell r="C605">
            <v>487049165</v>
          </cell>
          <cell r="D605">
            <v>487</v>
          </cell>
          <cell r="E605">
            <v>49</v>
          </cell>
          <cell r="F605">
            <v>165</v>
          </cell>
          <cell r="G605">
            <v>2</v>
          </cell>
          <cell r="H605">
            <v>1.095</v>
          </cell>
          <cell r="I605">
            <v>1</v>
          </cell>
          <cell r="J605">
            <v>1</v>
          </cell>
          <cell r="K605">
            <v>105.43461537836718</v>
          </cell>
          <cell r="L605">
            <v>1</v>
          </cell>
          <cell r="M605">
            <v>11390</v>
          </cell>
          <cell r="N605">
            <v>619</v>
          </cell>
          <cell r="O605">
            <v>893</v>
          </cell>
          <cell r="P605">
            <v>1</v>
          </cell>
          <cell r="Q605">
            <v>1</v>
          </cell>
          <cell r="R605">
            <v>105.45274261995819</v>
          </cell>
          <cell r="S605">
            <v>0</v>
          </cell>
          <cell r="T605">
            <v>11894</v>
          </cell>
          <cell r="U605">
            <v>583</v>
          </cell>
          <cell r="V605">
            <v>893</v>
          </cell>
          <cell r="AR605">
            <v>-487049165</v>
          </cell>
        </row>
        <row r="606">
          <cell r="A606">
            <v>597</v>
          </cell>
          <cell r="B606" t="str">
            <v>487 - PROSPECT HILL ACADEMY Charter School - CAMBRIDGE Campus - MEDFORD pupils</v>
          </cell>
          <cell r="C606">
            <v>487049176</v>
          </cell>
          <cell r="D606">
            <v>487</v>
          </cell>
          <cell r="E606">
            <v>49</v>
          </cell>
          <cell r="F606">
            <v>176</v>
          </cell>
          <cell r="G606">
            <v>2</v>
          </cell>
          <cell r="H606">
            <v>1.095</v>
          </cell>
          <cell r="I606">
            <v>1</v>
          </cell>
          <cell r="J606">
            <v>1</v>
          </cell>
          <cell r="K606">
            <v>133.02698960394903</v>
          </cell>
          <cell r="L606">
            <v>1</v>
          </cell>
          <cell r="M606">
            <v>11591</v>
          </cell>
          <cell r="N606">
            <v>3828</v>
          </cell>
          <cell r="O606">
            <v>893</v>
          </cell>
          <cell r="P606">
            <v>1</v>
          </cell>
          <cell r="Q606">
            <v>1</v>
          </cell>
          <cell r="R606">
            <v>133.03185416053941</v>
          </cell>
          <cell r="S606">
            <v>0</v>
          </cell>
          <cell r="T606">
            <v>12071</v>
          </cell>
          <cell r="U606">
            <v>3977</v>
          </cell>
          <cell r="V606">
            <v>893</v>
          </cell>
          <cell r="AR606">
            <v>-487049176</v>
          </cell>
        </row>
        <row r="607">
          <cell r="A607">
            <v>598</v>
          </cell>
          <cell r="B607" t="str">
            <v>487 - PROSPECT HILL ACADEMY Charter School - CAMBRIDGE Campus - NORTH ANDOVER pupils</v>
          </cell>
          <cell r="C607">
            <v>487049211</v>
          </cell>
          <cell r="D607">
            <v>487</v>
          </cell>
          <cell r="E607">
            <v>49</v>
          </cell>
          <cell r="F607">
            <v>211</v>
          </cell>
          <cell r="G607">
            <v>2</v>
          </cell>
          <cell r="H607">
            <v>1.095</v>
          </cell>
          <cell r="I607">
            <v>0</v>
          </cell>
          <cell r="J607">
            <v>1</v>
          </cell>
          <cell r="K607">
            <v>117.93529381433112</v>
          </cell>
          <cell r="L607">
            <v>1</v>
          </cell>
          <cell r="M607">
            <v>9627</v>
          </cell>
          <cell r="N607">
            <v>1727</v>
          </cell>
          <cell r="O607">
            <v>893</v>
          </cell>
          <cell r="P607">
            <v>1</v>
          </cell>
          <cell r="Q607">
            <v>1</v>
          </cell>
          <cell r="R607">
            <v>117.93552339841401</v>
          </cell>
          <cell r="S607">
            <v>0</v>
          </cell>
          <cell r="T607">
            <v>9839</v>
          </cell>
          <cell r="U607">
            <v>1766</v>
          </cell>
          <cell r="V607">
            <v>893</v>
          </cell>
          <cell r="AR607">
            <v>-487049211</v>
          </cell>
        </row>
        <row r="608">
          <cell r="A608">
            <v>599</v>
          </cell>
          <cell r="B608" t="str">
            <v>487 - PROSPECT HILL ACADEMY Charter School - CAMBRIDGE Campus - QUINCY pupils</v>
          </cell>
          <cell r="C608">
            <v>487049243</v>
          </cell>
          <cell r="D608">
            <v>487</v>
          </cell>
          <cell r="E608">
            <v>49</v>
          </cell>
          <cell r="F608">
            <v>243</v>
          </cell>
          <cell r="G608">
            <v>2</v>
          </cell>
          <cell r="H608">
            <v>1.095</v>
          </cell>
          <cell r="I608">
            <v>0</v>
          </cell>
          <cell r="J608">
            <v>1</v>
          </cell>
          <cell r="K608">
            <v>123.60080301366065</v>
          </cell>
          <cell r="L608">
            <v>1</v>
          </cell>
          <cell r="M608">
            <v>12066</v>
          </cell>
          <cell r="N608">
            <v>2848</v>
          </cell>
          <cell r="O608">
            <v>893</v>
          </cell>
          <cell r="P608">
            <v>1</v>
          </cell>
          <cell r="Q608">
            <v>1</v>
          </cell>
          <cell r="R608">
            <v>123.603106514578</v>
          </cell>
          <cell r="S608">
            <v>0</v>
          </cell>
          <cell r="T608">
            <v>14179</v>
          </cell>
          <cell r="U608">
            <v>3350</v>
          </cell>
          <cell r="V608">
            <v>893</v>
          </cell>
          <cell r="AR608">
            <v>-487049243</v>
          </cell>
        </row>
        <row r="609">
          <cell r="A609">
            <v>600</v>
          </cell>
          <cell r="B609" t="str">
            <v>487 - PROSPECT HILL ACADEMY Charter School - CAMBRIDGE Campus - RANDOLPH pupils</v>
          </cell>
          <cell r="C609">
            <v>487049244</v>
          </cell>
          <cell r="D609">
            <v>487</v>
          </cell>
          <cell r="E609">
            <v>49</v>
          </cell>
          <cell r="F609">
            <v>244</v>
          </cell>
          <cell r="G609">
            <v>2</v>
          </cell>
          <cell r="H609">
            <v>1.095</v>
          </cell>
          <cell r="I609">
            <v>1</v>
          </cell>
          <cell r="J609">
            <v>1</v>
          </cell>
          <cell r="K609">
            <v>140.48636900060259</v>
          </cell>
          <cell r="L609">
            <v>1</v>
          </cell>
          <cell r="M609">
            <v>9906</v>
          </cell>
          <cell r="N609">
            <v>4011</v>
          </cell>
          <cell r="O609">
            <v>893</v>
          </cell>
          <cell r="P609">
            <v>1</v>
          </cell>
          <cell r="Q609">
            <v>1</v>
          </cell>
          <cell r="R609">
            <v>140.51894054759615</v>
          </cell>
          <cell r="S609">
            <v>0</v>
          </cell>
          <cell r="T609">
            <v>10298</v>
          </cell>
          <cell r="U609">
            <v>4148</v>
          </cell>
          <cell r="V609">
            <v>893</v>
          </cell>
          <cell r="AR609">
            <v>-487049244</v>
          </cell>
        </row>
        <row r="610">
          <cell r="A610">
            <v>601</v>
          </cell>
          <cell r="B610" t="str">
            <v>487 - PROSPECT HILL ACADEMY Charter School - CAMBRIDGE Campus - READING pupils</v>
          </cell>
          <cell r="C610">
            <v>487049246</v>
          </cell>
          <cell r="D610">
            <v>487</v>
          </cell>
          <cell r="E610">
            <v>49</v>
          </cell>
          <cell r="F610">
            <v>246</v>
          </cell>
          <cell r="G610">
            <v>2</v>
          </cell>
          <cell r="H610">
            <v>1.095</v>
          </cell>
          <cell r="I610">
            <v>0</v>
          </cell>
          <cell r="J610">
            <v>1</v>
          </cell>
          <cell r="K610">
            <v>128.24406562413139</v>
          </cell>
          <cell r="L610">
            <v>1</v>
          </cell>
          <cell r="M610">
            <v>9608</v>
          </cell>
          <cell r="N610">
            <v>2714</v>
          </cell>
          <cell r="O610">
            <v>893</v>
          </cell>
          <cell r="P610">
            <v>1</v>
          </cell>
          <cell r="Q610">
            <v>1</v>
          </cell>
          <cell r="R610">
            <v>128.24411908010259</v>
          </cell>
          <cell r="S610">
            <v>0</v>
          </cell>
          <cell r="T610">
            <v>12294</v>
          </cell>
          <cell r="U610">
            <v>3477</v>
          </cell>
          <cell r="V610">
            <v>893</v>
          </cell>
          <cell r="AR610">
            <v>-487049246</v>
          </cell>
        </row>
        <row r="611">
          <cell r="A611">
            <v>602</v>
          </cell>
          <cell r="B611" t="str">
            <v>487 - PROSPECT HILL ACADEMY Charter School - CAMBRIDGE Campus - REVERE pupils</v>
          </cell>
          <cell r="C611">
            <v>487049248</v>
          </cell>
          <cell r="D611">
            <v>487</v>
          </cell>
          <cell r="E611">
            <v>49</v>
          </cell>
          <cell r="F611">
            <v>248</v>
          </cell>
          <cell r="G611">
            <v>2</v>
          </cell>
          <cell r="H611">
            <v>1.095</v>
          </cell>
          <cell r="I611">
            <v>1</v>
          </cell>
          <cell r="J611">
            <v>1</v>
          </cell>
          <cell r="K611">
            <v>109.81087383798145</v>
          </cell>
          <cell r="L611">
            <v>1</v>
          </cell>
          <cell r="M611">
            <v>11330</v>
          </cell>
          <cell r="N611">
            <v>1112</v>
          </cell>
          <cell r="O611">
            <v>893</v>
          </cell>
          <cell r="P611">
            <v>1</v>
          </cell>
          <cell r="Q611">
            <v>1</v>
          </cell>
          <cell r="R611">
            <v>109.88610158097696</v>
          </cell>
          <cell r="S611">
            <v>0</v>
          </cell>
          <cell r="T611">
            <v>11120</v>
          </cell>
          <cell r="U611">
            <v>389</v>
          </cell>
          <cell r="V611">
            <v>893</v>
          </cell>
          <cell r="AR611">
            <v>-487049248</v>
          </cell>
        </row>
        <row r="612">
          <cell r="A612">
            <v>603</v>
          </cell>
          <cell r="B612" t="str">
            <v>487 - PROSPECT HILL ACADEMY Charter School - CAMBRIDGE Campus - SAUGUS pupils</v>
          </cell>
          <cell r="C612">
            <v>487049262</v>
          </cell>
          <cell r="D612">
            <v>487</v>
          </cell>
          <cell r="E612">
            <v>49</v>
          </cell>
          <cell r="F612">
            <v>262</v>
          </cell>
          <cell r="G612">
            <v>2</v>
          </cell>
          <cell r="H612">
            <v>1.095</v>
          </cell>
          <cell r="I612">
            <v>1</v>
          </cell>
          <cell r="J612">
            <v>1</v>
          </cell>
          <cell r="K612">
            <v>146.10729931823548</v>
          </cell>
          <cell r="L612">
            <v>1</v>
          </cell>
          <cell r="M612">
            <v>12670</v>
          </cell>
          <cell r="N612">
            <v>5842</v>
          </cell>
          <cell r="O612">
            <v>893</v>
          </cell>
          <cell r="P612">
            <v>1</v>
          </cell>
          <cell r="Q612">
            <v>1</v>
          </cell>
          <cell r="R612">
            <v>146.10337393977571</v>
          </cell>
          <cell r="S612">
            <v>0</v>
          </cell>
          <cell r="T612">
            <v>11141</v>
          </cell>
          <cell r="U612">
            <v>5169</v>
          </cell>
          <cell r="V612">
            <v>893</v>
          </cell>
          <cell r="AR612">
            <v>-487049262</v>
          </cell>
        </row>
        <row r="613">
          <cell r="A613">
            <v>604</v>
          </cell>
          <cell r="B613" t="str">
            <v>487 - PROSPECT HILL ACADEMY Charter School - CAMBRIDGE Campus - SOMERVILLE pupils</v>
          </cell>
          <cell r="C613">
            <v>487049274</v>
          </cell>
          <cell r="D613">
            <v>487</v>
          </cell>
          <cell r="E613">
            <v>49</v>
          </cell>
          <cell r="F613">
            <v>274</v>
          </cell>
          <cell r="G613">
            <v>2</v>
          </cell>
          <cell r="H613">
            <v>1.095</v>
          </cell>
          <cell r="I613">
            <v>1</v>
          </cell>
          <cell r="J613">
            <v>1</v>
          </cell>
          <cell r="K613">
            <v>148.3357309982793</v>
          </cell>
          <cell r="L613">
            <v>1</v>
          </cell>
          <cell r="M613">
            <v>11932</v>
          </cell>
          <cell r="N613">
            <v>5767</v>
          </cell>
          <cell r="O613">
            <v>893</v>
          </cell>
          <cell r="P613">
            <v>1</v>
          </cell>
          <cell r="Q613">
            <v>1</v>
          </cell>
          <cell r="R613">
            <v>148.3444863021623</v>
          </cell>
          <cell r="S613">
            <v>0</v>
          </cell>
          <cell r="T613">
            <v>11843</v>
          </cell>
          <cell r="U613">
            <v>5747</v>
          </cell>
          <cell r="V613">
            <v>893</v>
          </cell>
          <cell r="AR613">
            <v>-487049274</v>
          </cell>
        </row>
        <row r="614">
          <cell r="A614">
            <v>605</v>
          </cell>
          <cell r="B614" t="str">
            <v>487 - PROSPECT HILL ACADEMY Charter School - CAMBRIDGE Campus - STONEHAM pupils</v>
          </cell>
          <cell r="C614">
            <v>487049284</v>
          </cell>
          <cell r="D614">
            <v>487</v>
          </cell>
          <cell r="E614">
            <v>49</v>
          </cell>
          <cell r="F614">
            <v>284</v>
          </cell>
          <cell r="G614">
            <v>2</v>
          </cell>
          <cell r="H614">
            <v>1.095</v>
          </cell>
          <cell r="I614">
            <v>1</v>
          </cell>
          <cell r="J614">
            <v>1</v>
          </cell>
          <cell r="K614">
            <v>134.03751773533378</v>
          </cell>
          <cell r="L614">
            <v>1</v>
          </cell>
          <cell r="M614">
            <v>10593</v>
          </cell>
          <cell r="N614">
            <v>3606</v>
          </cell>
          <cell r="O614">
            <v>893</v>
          </cell>
          <cell r="P614">
            <v>1</v>
          </cell>
          <cell r="Q614">
            <v>1</v>
          </cell>
          <cell r="R614">
            <v>134.04487872407773</v>
          </cell>
          <cell r="S614">
            <v>0</v>
          </cell>
          <cell r="T614">
            <v>9839</v>
          </cell>
          <cell r="U614">
            <v>3249</v>
          </cell>
          <cell r="V614">
            <v>893</v>
          </cell>
          <cell r="AR614">
            <v>-487049284</v>
          </cell>
        </row>
        <row r="615">
          <cell r="A615">
            <v>606</v>
          </cell>
          <cell r="B615" t="str">
            <v>487 - PROSPECT HILL ACADEMY Charter School - CAMBRIDGE Campus - WALTHAM pupils</v>
          </cell>
          <cell r="C615">
            <v>487049308</v>
          </cell>
          <cell r="D615">
            <v>487</v>
          </cell>
          <cell r="E615">
            <v>49</v>
          </cell>
          <cell r="F615">
            <v>308</v>
          </cell>
          <cell r="G615">
            <v>2</v>
          </cell>
          <cell r="H615">
            <v>1.095</v>
          </cell>
          <cell r="I615">
            <v>1</v>
          </cell>
          <cell r="J615">
            <v>1</v>
          </cell>
          <cell r="K615">
            <v>158.02840177092159</v>
          </cell>
          <cell r="L615">
            <v>1</v>
          </cell>
          <cell r="M615">
            <v>11660</v>
          </cell>
          <cell r="N615">
            <v>6766</v>
          </cell>
          <cell r="O615">
            <v>893</v>
          </cell>
          <cell r="P615">
            <v>1</v>
          </cell>
          <cell r="Q615">
            <v>1</v>
          </cell>
          <cell r="R615">
            <v>158.02832985149331</v>
          </cell>
          <cell r="S615">
            <v>0</v>
          </cell>
          <cell r="T615">
            <v>11241</v>
          </cell>
          <cell r="U615">
            <v>6533</v>
          </cell>
          <cell r="V615">
            <v>893</v>
          </cell>
          <cell r="AR615">
            <v>-487049308</v>
          </cell>
        </row>
        <row r="616">
          <cell r="A616">
            <v>607</v>
          </cell>
          <cell r="B616" t="str">
            <v>487 - PROSPECT HILL ACADEMY Charter School - CAMBRIDGE Campus - WATERTOWN pupils</v>
          </cell>
          <cell r="C616">
            <v>487049314</v>
          </cell>
          <cell r="D616">
            <v>487</v>
          </cell>
          <cell r="E616">
            <v>49</v>
          </cell>
          <cell r="F616">
            <v>314</v>
          </cell>
          <cell r="G616">
            <v>2</v>
          </cell>
          <cell r="H616">
            <v>1.095</v>
          </cell>
          <cell r="I616">
            <v>1</v>
          </cell>
          <cell r="J616">
            <v>1</v>
          </cell>
          <cell r="K616">
            <v>177.57808041632725</v>
          </cell>
          <cell r="L616">
            <v>1</v>
          </cell>
          <cell r="M616">
            <v>11091</v>
          </cell>
          <cell r="N616">
            <v>8604</v>
          </cell>
          <cell r="O616">
            <v>893</v>
          </cell>
          <cell r="P616">
            <v>1</v>
          </cell>
          <cell r="Q616">
            <v>1</v>
          </cell>
          <cell r="R616">
            <v>177.58259564059279</v>
          </cell>
          <cell r="S616">
            <v>0</v>
          </cell>
          <cell r="T616">
            <v>10926</v>
          </cell>
          <cell r="U616">
            <v>8184</v>
          </cell>
          <cell r="V616">
            <v>893</v>
          </cell>
          <cell r="AR616">
            <v>-487049314</v>
          </cell>
        </row>
        <row r="617">
          <cell r="A617">
            <v>608</v>
          </cell>
          <cell r="B617" t="str">
            <v>487 - PROSPECT HILL ACADEMY Charter School - CAMBRIDGE Campus - WOBURN pupils</v>
          </cell>
          <cell r="C617">
            <v>487049347</v>
          </cell>
          <cell r="D617">
            <v>487</v>
          </cell>
          <cell r="E617">
            <v>49</v>
          </cell>
          <cell r="F617">
            <v>347</v>
          </cell>
          <cell r="G617">
            <v>2</v>
          </cell>
          <cell r="H617">
            <v>1.095</v>
          </cell>
          <cell r="I617">
            <v>0</v>
          </cell>
          <cell r="J617">
            <v>1</v>
          </cell>
          <cell r="K617">
            <v>143.31971080749233</v>
          </cell>
          <cell r="L617">
            <v>1</v>
          </cell>
          <cell r="M617">
            <v>10754</v>
          </cell>
          <cell r="N617">
            <v>4659</v>
          </cell>
          <cell r="O617">
            <v>893</v>
          </cell>
          <cell r="P617">
            <v>1</v>
          </cell>
          <cell r="Q617">
            <v>1</v>
          </cell>
          <cell r="R617">
            <v>143.32171010975702</v>
          </cell>
          <cell r="S617">
            <v>0</v>
          </cell>
          <cell r="T617">
            <v>11476</v>
          </cell>
          <cell r="U617">
            <v>4978</v>
          </cell>
          <cell r="V617">
            <v>893</v>
          </cell>
          <cell r="AR617">
            <v>-487049347</v>
          </cell>
        </row>
        <row r="618">
          <cell r="A618">
            <v>609</v>
          </cell>
          <cell r="B618" t="str">
            <v>487 - PROSPECT HILL ACADEMY Charter School - SOMERVILLE Campus - BILLERICA pupils</v>
          </cell>
          <cell r="C618">
            <v>487274031</v>
          </cell>
          <cell r="D618">
            <v>487</v>
          </cell>
          <cell r="E618">
            <v>274</v>
          </cell>
          <cell r="F618">
            <v>31</v>
          </cell>
          <cell r="G618">
            <v>2</v>
          </cell>
          <cell r="H618">
            <v>1.0349999999999999</v>
          </cell>
          <cell r="I618">
            <v>1</v>
          </cell>
          <cell r="J618">
            <v>1</v>
          </cell>
          <cell r="K618">
            <v>146.39059211386336</v>
          </cell>
          <cell r="L618">
            <v>1</v>
          </cell>
          <cell r="M618">
            <v>8689</v>
          </cell>
          <cell r="N618">
            <v>4031</v>
          </cell>
          <cell r="O618">
            <v>893</v>
          </cell>
          <cell r="P618">
            <v>1</v>
          </cell>
          <cell r="Q618">
            <v>1</v>
          </cell>
          <cell r="R618">
            <v>146.39182720790828</v>
          </cell>
          <cell r="S618">
            <v>0</v>
          </cell>
          <cell r="T618">
            <v>10593</v>
          </cell>
          <cell r="U618">
            <v>4901</v>
          </cell>
          <cell r="V618">
            <v>893</v>
          </cell>
          <cell r="AR618">
            <v>-487274031</v>
          </cell>
        </row>
        <row r="619">
          <cell r="A619">
            <v>610</v>
          </cell>
          <cell r="B619" t="str">
            <v>487 - PROSPECT HILL ACADEMY Charter School - SOMERVILLE Campus - BOSTON pupils</v>
          </cell>
          <cell r="C619">
            <v>487274035</v>
          </cell>
          <cell r="D619">
            <v>487</v>
          </cell>
          <cell r="E619">
            <v>274</v>
          </cell>
          <cell r="F619">
            <v>35</v>
          </cell>
          <cell r="G619">
            <v>2</v>
          </cell>
          <cell r="H619">
            <v>1.0349999999999999</v>
          </cell>
          <cell r="I619">
            <v>1</v>
          </cell>
          <cell r="J619">
            <v>1</v>
          </cell>
          <cell r="K619">
            <v>135.10754214263929</v>
          </cell>
          <cell r="L619">
            <v>1</v>
          </cell>
          <cell r="M619">
            <v>10748</v>
          </cell>
          <cell r="N619">
            <v>3773</v>
          </cell>
          <cell r="O619">
            <v>893</v>
          </cell>
          <cell r="P619">
            <v>1</v>
          </cell>
          <cell r="Q619">
            <v>1</v>
          </cell>
          <cell r="R619">
            <v>135.15501759350991</v>
          </cell>
          <cell r="S619">
            <v>0</v>
          </cell>
          <cell r="T619">
            <v>11888</v>
          </cell>
          <cell r="U619">
            <v>4075</v>
          </cell>
          <cell r="V619">
            <v>893</v>
          </cell>
          <cell r="AR619">
            <v>-487274035</v>
          </cell>
        </row>
        <row r="620">
          <cell r="A620">
            <v>611</v>
          </cell>
          <cell r="B620" t="str">
            <v>487 - PROSPECT HILL ACADEMY Charter School - SOMERVILLE Campus - BROCKTON pupils</v>
          </cell>
          <cell r="C620">
            <v>487274044</v>
          </cell>
          <cell r="D620">
            <v>487</v>
          </cell>
          <cell r="E620">
            <v>274</v>
          </cell>
          <cell r="F620">
            <v>44</v>
          </cell>
          <cell r="G620">
            <v>2</v>
          </cell>
          <cell r="H620">
            <v>1.0349999999999999</v>
          </cell>
          <cell r="I620">
            <v>1</v>
          </cell>
          <cell r="J620">
            <v>1</v>
          </cell>
          <cell r="K620">
            <v>102.3293942230429</v>
          </cell>
          <cell r="L620">
            <v>1</v>
          </cell>
          <cell r="M620">
            <v>8689</v>
          </cell>
          <cell r="N620">
            <v>202</v>
          </cell>
          <cell r="O620">
            <v>893</v>
          </cell>
          <cell r="P620">
            <v>1</v>
          </cell>
          <cell r="Q620">
            <v>1</v>
          </cell>
          <cell r="R620">
            <v>102.2905173036915</v>
          </cell>
          <cell r="S620">
            <v>0</v>
          </cell>
          <cell r="T620">
            <v>7784</v>
          </cell>
          <cell r="U620">
            <v>513</v>
          </cell>
          <cell r="V620">
            <v>893</v>
          </cell>
          <cell r="AR620">
            <v>-487274044</v>
          </cell>
        </row>
        <row r="621">
          <cell r="A621">
            <v>612</v>
          </cell>
          <cell r="B621" t="str">
            <v>487 - PROSPECT HILL ACADEMY Charter School - SOMERVILLE Campus - BROOKLINE pupils</v>
          </cell>
          <cell r="C621">
            <v>487274046</v>
          </cell>
          <cell r="D621">
            <v>487</v>
          </cell>
          <cell r="E621">
            <v>274</v>
          </cell>
          <cell r="F621">
            <v>46</v>
          </cell>
          <cell r="G621">
            <v>2</v>
          </cell>
          <cell r="H621">
            <v>1.0349999999999999</v>
          </cell>
          <cell r="I621">
            <v>1</v>
          </cell>
          <cell r="J621">
            <v>1</v>
          </cell>
          <cell r="K621">
            <v>175.99520127926917</v>
          </cell>
          <cell r="L621">
            <v>1</v>
          </cell>
          <cell r="M621">
            <v>12817</v>
          </cell>
          <cell r="N621">
            <v>9740</v>
          </cell>
          <cell r="O621">
            <v>893</v>
          </cell>
          <cell r="P621">
            <v>1</v>
          </cell>
          <cell r="Q621">
            <v>1</v>
          </cell>
          <cell r="R621">
            <v>175.99817874626197</v>
          </cell>
          <cell r="S621">
            <v>0</v>
          </cell>
          <cell r="T621">
            <v>12093</v>
          </cell>
          <cell r="U621">
            <v>8758</v>
          </cell>
          <cell r="V621">
            <v>893</v>
          </cell>
          <cell r="AR621">
            <v>-487274046</v>
          </cell>
        </row>
        <row r="622">
          <cell r="A622">
            <v>613</v>
          </cell>
          <cell r="B622" t="str">
            <v>487 - PROSPECT HILL ACADEMY Charter School - SOMERVILLE Campus - BURLINGTON pupils</v>
          </cell>
          <cell r="C622">
            <v>487274048</v>
          </cell>
          <cell r="D622">
            <v>487</v>
          </cell>
          <cell r="E622">
            <v>274</v>
          </cell>
          <cell r="F622">
            <v>48</v>
          </cell>
          <cell r="G622">
            <v>2</v>
          </cell>
          <cell r="H622">
            <v>1.0349999999999999</v>
          </cell>
          <cell r="I622">
            <v>1</v>
          </cell>
          <cell r="J622">
            <v>1</v>
          </cell>
          <cell r="K622">
            <v>179.47033403451792</v>
          </cell>
          <cell r="L622">
            <v>1</v>
          </cell>
          <cell r="M622">
            <v>8689</v>
          </cell>
          <cell r="N622">
            <v>6905</v>
          </cell>
          <cell r="O622">
            <v>893</v>
          </cell>
          <cell r="P622">
            <v>1</v>
          </cell>
          <cell r="Q622">
            <v>1</v>
          </cell>
          <cell r="R622">
            <v>179.47052571432869</v>
          </cell>
          <cell r="S622">
            <v>0</v>
          </cell>
          <cell r="T622">
            <v>7973</v>
          </cell>
          <cell r="U622">
            <v>6338</v>
          </cell>
          <cell r="V622">
            <v>893</v>
          </cell>
          <cell r="AR622">
            <v>-487274048</v>
          </cell>
        </row>
        <row r="623">
          <cell r="A623">
            <v>614</v>
          </cell>
          <cell r="B623" t="str">
            <v>487 - PROSPECT HILL ACADEMY Charter School - SOMERVILLE Campus - CAMBRIDGE pupils</v>
          </cell>
          <cell r="C623">
            <v>487274049</v>
          </cell>
          <cell r="D623">
            <v>487</v>
          </cell>
          <cell r="E623">
            <v>274</v>
          </cell>
          <cell r="F623">
            <v>49</v>
          </cell>
          <cell r="G623">
            <v>2</v>
          </cell>
          <cell r="H623">
            <v>1.0349999999999999</v>
          </cell>
          <cell r="I623">
            <v>1</v>
          </cell>
          <cell r="J623">
            <v>1</v>
          </cell>
          <cell r="K623">
            <v>226.54797785180924</v>
          </cell>
          <cell r="L623">
            <v>1</v>
          </cell>
          <cell r="M623">
            <v>11594</v>
          </cell>
          <cell r="N623">
            <v>14672</v>
          </cell>
          <cell r="O623">
            <v>893</v>
          </cell>
          <cell r="P623">
            <v>1</v>
          </cell>
          <cell r="Q623">
            <v>1</v>
          </cell>
          <cell r="R623">
            <v>226.55430005172397</v>
          </cell>
          <cell r="S623">
            <v>0</v>
          </cell>
          <cell r="T623">
            <v>11985</v>
          </cell>
          <cell r="U623">
            <v>15201</v>
          </cell>
          <cell r="V623">
            <v>893</v>
          </cell>
          <cell r="AR623">
            <v>-487274049</v>
          </cell>
        </row>
        <row r="624">
          <cell r="A624">
            <v>615</v>
          </cell>
          <cell r="B624" t="str">
            <v>487 - PROSPECT HILL ACADEMY Charter School - SOMERVILLE Campus - CHELSEA pupils</v>
          </cell>
          <cell r="C624">
            <v>487274057</v>
          </cell>
          <cell r="D624">
            <v>487</v>
          </cell>
          <cell r="E624">
            <v>274</v>
          </cell>
          <cell r="F624">
            <v>57</v>
          </cell>
          <cell r="G624">
            <v>2</v>
          </cell>
          <cell r="H624">
            <v>1.0349999999999999</v>
          </cell>
          <cell r="I624">
            <v>1</v>
          </cell>
          <cell r="J624">
            <v>1</v>
          </cell>
          <cell r="K624">
            <v>105.07232021293885</v>
          </cell>
          <cell r="L624">
            <v>1</v>
          </cell>
          <cell r="M624">
            <v>11926</v>
          </cell>
          <cell r="N624">
            <v>605</v>
          </cell>
          <cell r="O624">
            <v>893</v>
          </cell>
          <cell r="P624">
            <v>1</v>
          </cell>
          <cell r="Q624">
            <v>1</v>
          </cell>
          <cell r="R624">
            <v>105.08946058749589</v>
          </cell>
          <cell r="S624">
            <v>0</v>
          </cell>
          <cell r="T624">
            <v>10127</v>
          </cell>
          <cell r="U624">
            <v>535</v>
          </cell>
          <cell r="V624">
            <v>893</v>
          </cell>
          <cell r="AR624">
            <v>-487274057</v>
          </cell>
        </row>
        <row r="625">
          <cell r="A625">
            <v>616</v>
          </cell>
          <cell r="B625" t="str">
            <v>487 - PROSPECT HILL ACADEMY Charter School - SOMERVILLE Campus - EVERETT pupils</v>
          </cell>
          <cell r="C625">
            <v>487274093</v>
          </cell>
          <cell r="D625">
            <v>487</v>
          </cell>
          <cell r="E625">
            <v>274</v>
          </cell>
          <cell r="F625">
            <v>93</v>
          </cell>
          <cell r="G625">
            <v>2</v>
          </cell>
          <cell r="H625">
            <v>1.0349999999999999</v>
          </cell>
          <cell r="I625">
            <v>1</v>
          </cell>
          <cell r="J625">
            <v>1</v>
          </cell>
          <cell r="K625">
            <v>102.84144893945172</v>
          </cell>
          <cell r="L625">
            <v>1</v>
          </cell>
          <cell r="M625">
            <v>11341</v>
          </cell>
          <cell r="N625">
            <v>322</v>
          </cell>
          <cell r="O625">
            <v>893</v>
          </cell>
          <cell r="P625">
            <v>1</v>
          </cell>
          <cell r="Q625">
            <v>1</v>
          </cell>
          <cell r="R625">
            <v>102.86320779598445</v>
          </cell>
          <cell r="S625">
            <v>0</v>
          </cell>
          <cell r="T625">
            <v>11633</v>
          </cell>
          <cell r="U625">
            <v>326</v>
          </cell>
          <cell r="V625">
            <v>893</v>
          </cell>
          <cell r="AR625">
            <v>-487274093</v>
          </cell>
        </row>
        <row r="626">
          <cell r="A626">
            <v>617</v>
          </cell>
          <cell r="B626" t="str">
            <v>487 - PROSPECT HILL ACADEMY Charter School - SOMERVILLE Campus - HAVERHILL pupils</v>
          </cell>
          <cell r="C626">
            <v>487274128</v>
          </cell>
          <cell r="D626">
            <v>487</v>
          </cell>
          <cell r="E626">
            <v>274</v>
          </cell>
          <cell r="F626">
            <v>128</v>
          </cell>
          <cell r="G626">
            <v>2</v>
          </cell>
          <cell r="H626">
            <v>1.0349999999999999</v>
          </cell>
          <cell r="I626">
            <v>1</v>
          </cell>
          <cell r="J626">
            <v>1</v>
          </cell>
          <cell r="K626">
            <v>105.08593967939184</v>
          </cell>
          <cell r="L626">
            <v>1</v>
          </cell>
          <cell r="M626">
            <v>8689</v>
          </cell>
          <cell r="N626">
            <v>442</v>
          </cell>
          <cell r="O626">
            <v>893</v>
          </cell>
          <cell r="P626">
            <v>1</v>
          </cell>
          <cell r="Q626">
            <v>1</v>
          </cell>
          <cell r="R626">
            <v>105.08760718715354</v>
          </cell>
          <cell r="S626">
            <v>0</v>
          </cell>
          <cell r="T626">
            <v>7973</v>
          </cell>
          <cell r="U626">
            <v>411</v>
          </cell>
          <cell r="V626">
            <v>893</v>
          </cell>
          <cell r="AR626">
            <v>-487274128</v>
          </cell>
        </row>
        <row r="627">
          <cell r="A627">
            <v>618</v>
          </cell>
          <cell r="B627" t="str">
            <v>487 - PROSPECT HILL ACADEMY Charter School - SOMERVILLE Campus - LAWRENCE pupils</v>
          </cell>
          <cell r="C627">
            <v>487274149</v>
          </cell>
          <cell r="D627">
            <v>487</v>
          </cell>
          <cell r="E627">
            <v>274</v>
          </cell>
          <cell r="F627">
            <v>149</v>
          </cell>
          <cell r="G627">
            <v>2</v>
          </cell>
          <cell r="H627">
            <v>1.0349999999999999</v>
          </cell>
          <cell r="I627">
            <v>1</v>
          </cell>
          <cell r="J627">
            <v>1</v>
          </cell>
          <cell r="K627">
            <v>100.12603380060321</v>
          </cell>
          <cell r="L627">
            <v>1</v>
          </cell>
          <cell r="M627">
            <v>8505</v>
          </cell>
          <cell r="N627">
            <v>11</v>
          </cell>
          <cell r="O627">
            <v>893</v>
          </cell>
          <cell r="P627">
            <v>1</v>
          </cell>
          <cell r="Q627">
            <v>1</v>
          </cell>
          <cell r="R627">
            <v>100.11937229101046</v>
          </cell>
          <cell r="S627">
            <v>0</v>
          </cell>
          <cell r="T627">
            <v>7973</v>
          </cell>
          <cell r="U627">
            <v>41</v>
          </cell>
          <cell r="V627">
            <v>893</v>
          </cell>
          <cell r="AR627">
            <v>-487274149</v>
          </cell>
        </row>
        <row r="628">
          <cell r="A628">
            <v>619</v>
          </cell>
          <cell r="B628" t="str">
            <v>487 - PROSPECT HILL ACADEMY Charter School - SOMERVILLE Campus - LYNN pupils</v>
          </cell>
          <cell r="C628">
            <v>487274163</v>
          </cell>
          <cell r="D628">
            <v>487</v>
          </cell>
          <cell r="E628">
            <v>274</v>
          </cell>
          <cell r="F628">
            <v>163</v>
          </cell>
          <cell r="G628">
            <v>2</v>
          </cell>
          <cell r="H628">
            <v>1.0349999999999999</v>
          </cell>
          <cell r="I628">
            <v>1</v>
          </cell>
          <cell r="J628">
            <v>1</v>
          </cell>
          <cell r="K628">
            <v>101.95106282746687</v>
          </cell>
          <cell r="L628">
            <v>0</v>
          </cell>
          <cell r="M628">
            <v>11445</v>
          </cell>
          <cell r="N628">
            <v>223</v>
          </cell>
          <cell r="O628">
            <v>893</v>
          </cell>
          <cell r="P628">
            <v>1</v>
          </cell>
          <cell r="Q628">
            <v>1</v>
          </cell>
          <cell r="R628">
            <v>104.22385689606564</v>
          </cell>
          <cell r="S628">
            <v>0</v>
          </cell>
          <cell r="T628">
            <v>10730</v>
          </cell>
          <cell r="U628">
            <v>580</v>
          </cell>
          <cell r="V628">
            <v>893</v>
          </cell>
          <cell r="AR628">
            <v>-487274163</v>
          </cell>
        </row>
        <row r="629">
          <cell r="A629">
            <v>620</v>
          </cell>
          <cell r="B629" t="str">
            <v>487 - PROSPECT HILL ACADEMY Charter School - SOMERVILLE Campus - MALDEN pupils</v>
          </cell>
          <cell r="C629">
            <v>487274165</v>
          </cell>
          <cell r="D629">
            <v>487</v>
          </cell>
          <cell r="E629">
            <v>274</v>
          </cell>
          <cell r="F629">
            <v>165</v>
          </cell>
          <cell r="G629">
            <v>2</v>
          </cell>
          <cell r="H629">
            <v>1.0349999999999999</v>
          </cell>
          <cell r="I629">
            <v>1</v>
          </cell>
          <cell r="J629">
            <v>1</v>
          </cell>
          <cell r="K629">
            <v>105.43461537836718</v>
          </cell>
          <cell r="L629">
            <v>1</v>
          </cell>
          <cell r="M629">
            <v>10492</v>
          </cell>
          <cell r="N629">
            <v>570</v>
          </cell>
          <cell r="O629">
            <v>893</v>
          </cell>
          <cell r="P629">
            <v>1</v>
          </cell>
          <cell r="Q629">
            <v>1</v>
          </cell>
          <cell r="R629">
            <v>105.45274261995819</v>
          </cell>
          <cell r="S629">
            <v>0</v>
          </cell>
          <cell r="T629">
            <v>11029</v>
          </cell>
          <cell r="U629">
            <v>540</v>
          </cell>
          <cell r="V629">
            <v>893</v>
          </cell>
          <cell r="AR629">
            <v>-487274165</v>
          </cell>
        </row>
        <row r="630">
          <cell r="A630">
            <v>621</v>
          </cell>
          <cell r="B630" t="str">
            <v>487 - PROSPECT HILL ACADEMY Charter School - SOMERVILLE Campus - MEDFORD pupils</v>
          </cell>
          <cell r="C630">
            <v>487274176</v>
          </cell>
          <cell r="D630">
            <v>487</v>
          </cell>
          <cell r="E630">
            <v>274</v>
          </cell>
          <cell r="F630">
            <v>176</v>
          </cell>
          <cell r="G630">
            <v>2</v>
          </cell>
          <cell r="H630">
            <v>1.0349999999999999</v>
          </cell>
          <cell r="I630">
            <v>1</v>
          </cell>
          <cell r="J630">
            <v>1</v>
          </cell>
          <cell r="K630">
            <v>133.02698960394903</v>
          </cell>
          <cell r="L630">
            <v>1</v>
          </cell>
          <cell r="M630">
            <v>11158</v>
          </cell>
          <cell r="N630">
            <v>3685</v>
          </cell>
          <cell r="O630">
            <v>893</v>
          </cell>
          <cell r="P630">
            <v>1</v>
          </cell>
          <cell r="Q630">
            <v>1</v>
          </cell>
          <cell r="R630">
            <v>133.03185416053941</v>
          </cell>
          <cell r="S630">
            <v>0</v>
          </cell>
          <cell r="T630">
            <v>11562</v>
          </cell>
          <cell r="U630">
            <v>3809</v>
          </cell>
          <cell r="V630">
            <v>893</v>
          </cell>
          <cell r="AR630">
            <v>-487274176</v>
          </cell>
        </row>
        <row r="631">
          <cell r="A631">
            <v>622</v>
          </cell>
          <cell r="B631" t="str">
            <v>487 - PROSPECT HILL ACADEMY Charter School - SOMERVILLE Campus - MELROSE pupils</v>
          </cell>
          <cell r="C631">
            <v>487274178</v>
          </cell>
          <cell r="D631">
            <v>487</v>
          </cell>
          <cell r="E631">
            <v>274</v>
          </cell>
          <cell r="F631">
            <v>178</v>
          </cell>
          <cell r="G631">
            <v>2</v>
          </cell>
          <cell r="H631">
            <v>1.0349999999999999</v>
          </cell>
          <cell r="I631">
            <v>1</v>
          </cell>
          <cell r="J631">
            <v>1</v>
          </cell>
          <cell r="K631">
            <v>110.42283420822953</v>
          </cell>
          <cell r="L631">
            <v>1</v>
          </cell>
          <cell r="M631">
            <v>8689</v>
          </cell>
          <cell r="N631">
            <v>906</v>
          </cell>
          <cell r="O631">
            <v>893</v>
          </cell>
          <cell r="P631">
            <v>1</v>
          </cell>
          <cell r="Q631">
            <v>1</v>
          </cell>
          <cell r="R631">
            <v>110.42171456845485</v>
          </cell>
          <cell r="S631">
            <v>0</v>
          </cell>
          <cell r="T631">
            <v>12093</v>
          </cell>
          <cell r="U631">
            <v>1267</v>
          </cell>
          <cell r="V631">
            <v>893</v>
          </cell>
          <cell r="AR631">
            <v>-487274178</v>
          </cell>
        </row>
        <row r="632">
          <cell r="A632">
            <v>623</v>
          </cell>
          <cell r="B632" t="str">
            <v>487 - PROSPECT HILL ACADEMY Charter School - SOMERVILLE Campus - METHUEN pupils</v>
          </cell>
          <cell r="C632">
            <v>487274181</v>
          </cell>
          <cell r="D632">
            <v>487</v>
          </cell>
          <cell r="E632">
            <v>274</v>
          </cell>
          <cell r="F632">
            <v>181</v>
          </cell>
          <cell r="G632">
            <v>2</v>
          </cell>
          <cell r="H632">
            <v>1.0349999999999999</v>
          </cell>
          <cell r="I632">
            <v>1</v>
          </cell>
          <cell r="J632">
            <v>1</v>
          </cell>
          <cell r="K632">
            <v>106.77669756159436</v>
          </cell>
          <cell r="L632">
            <v>1</v>
          </cell>
          <cell r="M632">
            <v>13000</v>
          </cell>
          <cell r="N632">
            <v>881</v>
          </cell>
          <cell r="O632">
            <v>893</v>
          </cell>
          <cell r="P632">
            <v>1</v>
          </cell>
          <cell r="Q632">
            <v>1</v>
          </cell>
          <cell r="R632">
            <v>106.74449559766697</v>
          </cell>
          <cell r="S632">
            <v>0</v>
          </cell>
          <cell r="T632">
            <v>12093</v>
          </cell>
          <cell r="U632">
            <v>817</v>
          </cell>
          <cell r="V632">
            <v>893</v>
          </cell>
          <cell r="AR632">
            <v>-487274181</v>
          </cell>
        </row>
        <row r="633">
          <cell r="A633">
            <v>624</v>
          </cell>
          <cell r="B633" t="str">
            <v>487 - PROSPECT HILL ACADEMY Charter School - SOMERVILLE Campus - NEEDHAM pupils</v>
          </cell>
          <cell r="C633">
            <v>487274199</v>
          </cell>
          <cell r="D633">
            <v>487</v>
          </cell>
          <cell r="E633">
            <v>274</v>
          </cell>
          <cell r="F633">
            <v>199</v>
          </cell>
          <cell r="G633">
            <v>2</v>
          </cell>
          <cell r="H633">
            <v>1.0349999999999999</v>
          </cell>
          <cell r="I633">
            <v>0</v>
          </cell>
          <cell r="J633">
            <v>1</v>
          </cell>
          <cell r="K633">
            <v>164.14643548839999</v>
          </cell>
          <cell r="L633">
            <v>1</v>
          </cell>
          <cell r="M633">
            <v>9914</v>
          </cell>
          <cell r="N633">
            <v>6359</v>
          </cell>
          <cell r="O633">
            <v>893</v>
          </cell>
          <cell r="P633">
            <v>1</v>
          </cell>
          <cell r="Q633">
            <v>1</v>
          </cell>
          <cell r="R633">
            <v>164.1464684207713</v>
          </cell>
          <cell r="S633">
            <v>0</v>
          </cell>
          <cell r="T633">
            <v>9843</v>
          </cell>
          <cell r="U633">
            <v>6307</v>
          </cell>
          <cell r="V633">
            <v>893</v>
          </cell>
          <cell r="AR633">
            <v>-487274199</v>
          </cell>
        </row>
        <row r="634">
          <cell r="A634">
            <v>625</v>
          </cell>
          <cell r="B634" t="str">
            <v>487 - PROSPECT HILL ACADEMY Charter School - SOMERVILLE Campus - NORTH READING pupils</v>
          </cell>
          <cell r="C634">
            <v>487274217</v>
          </cell>
          <cell r="D634">
            <v>487</v>
          </cell>
          <cell r="E634">
            <v>274</v>
          </cell>
          <cell r="F634">
            <v>217</v>
          </cell>
          <cell r="G634">
            <v>2</v>
          </cell>
          <cell r="H634">
            <v>1.0349999999999999</v>
          </cell>
          <cell r="I634">
            <v>0</v>
          </cell>
          <cell r="J634">
            <v>1</v>
          </cell>
          <cell r="K634">
            <v>143.60958656679631</v>
          </cell>
          <cell r="L634">
            <v>1</v>
          </cell>
          <cell r="M634">
            <v>9876</v>
          </cell>
          <cell r="N634">
            <v>4307</v>
          </cell>
          <cell r="O634">
            <v>893</v>
          </cell>
          <cell r="P634">
            <v>1</v>
          </cell>
          <cell r="Q634">
            <v>1</v>
          </cell>
          <cell r="R634">
            <v>143.60975270003681</v>
          </cell>
          <cell r="S634">
            <v>0</v>
          </cell>
          <cell r="T634">
            <v>7926</v>
          </cell>
          <cell r="U634">
            <v>3403</v>
          </cell>
          <cell r="V634">
            <v>893</v>
          </cell>
          <cell r="AR634">
            <v>-487274217</v>
          </cell>
        </row>
        <row r="635">
          <cell r="A635">
            <v>626</v>
          </cell>
          <cell r="B635" t="str">
            <v>487 - PROSPECT HILL ACADEMY Charter School - SOMERVILLE Campus - PEABODY pupils</v>
          </cell>
          <cell r="C635">
            <v>487274229</v>
          </cell>
          <cell r="D635">
            <v>487</v>
          </cell>
          <cell r="E635">
            <v>274</v>
          </cell>
          <cell r="F635">
            <v>229</v>
          </cell>
          <cell r="G635">
            <v>2</v>
          </cell>
          <cell r="H635">
            <v>1.0349999999999999</v>
          </cell>
          <cell r="I635">
            <v>1</v>
          </cell>
          <cell r="J635">
            <v>1</v>
          </cell>
          <cell r="K635">
            <v>109.46571192697388</v>
          </cell>
          <cell r="L635">
            <v>0</v>
          </cell>
          <cell r="M635">
            <v>10845</v>
          </cell>
          <cell r="N635">
            <v>1027</v>
          </cell>
          <cell r="O635">
            <v>893</v>
          </cell>
          <cell r="P635">
            <v>1</v>
          </cell>
          <cell r="Q635">
            <v>1</v>
          </cell>
          <cell r="R635">
            <v>117.24185122474483</v>
          </cell>
          <cell r="S635">
            <v>0</v>
          </cell>
          <cell r="T635">
            <v>7973</v>
          </cell>
          <cell r="U635">
            <v>755</v>
          </cell>
          <cell r="V635">
            <v>893</v>
          </cell>
          <cell r="AR635">
            <v>-487274229</v>
          </cell>
        </row>
        <row r="636">
          <cell r="A636">
            <v>627</v>
          </cell>
          <cell r="B636" t="str">
            <v>487 - PROSPECT HILL ACADEMY Charter School - SOMERVILLE Campus - QUINCY pupils</v>
          </cell>
          <cell r="C636">
            <v>487274243</v>
          </cell>
          <cell r="D636">
            <v>487</v>
          </cell>
          <cell r="E636">
            <v>274</v>
          </cell>
          <cell r="F636">
            <v>243</v>
          </cell>
          <cell r="G636">
            <v>2</v>
          </cell>
          <cell r="H636">
            <v>1.0349999999999999</v>
          </cell>
          <cell r="I636">
            <v>0</v>
          </cell>
          <cell r="J636">
            <v>1</v>
          </cell>
          <cell r="K636">
            <v>123.60080301366065</v>
          </cell>
          <cell r="L636">
            <v>1</v>
          </cell>
          <cell r="M636">
            <v>12066</v>
          </cell>
          <cell r="N636">
            <v>2848</v>
          </cell>
          <cell r="O636">
            <v>893</v>
          </cell>
          <cell r="P636">
            <v>1</v>
          </cell>
          <cell r="Q636">
            <v>1</v>
          </cell>
          <cell r="R636">
            <v>123.603106514578</v>
          </cell>
          <cell r="S636">
            <v>0</v>
          </cell>
          <cell r="T636">
            <v>12093</v>
          </cell>
          <cell r="U636">
            <v>2857</v>
          </cell>
          <cell r="V636">
            <v>893</v>
          </cell>
          <cell r="AR636">
            <v>-487274243</v>
          </cell>
        </row>
        <row r="637">
          <cell r="A637">
            <v>628</v>
          </cell>
          <cell r="B637" t="str">
            <v>487 - PROSPECT HILL ACADEMY Charter School - SOMERVILLE Campus - RANDOLPH pupils</v>
          </cell>
          <cell r="C637">
            <v>487274244</v>
          </cell>
          <cell r="D637">
            <v>487</v>
          </cell>
          <cell r="E637">
            <v>274</v>
          </cell>
          <cell r="F637">
            <v>244</v>
          </cell>
          <cell r="G637">
            <v>2</v>
          </cell>
          <cell r="H637">
            <v>1.0349999999999999</v>
          </cell>
          <cell r="I637">
            <v>1</v>
          </cell>
          <cell r="J637">
            <v>1</v>
          </cell>
          <cell r="K637">
            <v>140.48636900060259</v>
          </cell>
          <cell r="L637">
            <v>1</v>
          </cell>
          <cell r="M637">
            <v>11038</v>
          </cell>
          <cell r="N637">
            <v>4469</v>
          </cell>
          <cell r="O637">
            <v>893</v>
          </cell>
          <cell r="P637">
            <v>1</v>
          </cell>
          <cell r="Q637">
            <v>1</v>
          </cell>
          <cell r="R637">
            <v>140.51894054759615</v>
          </cell>
          <cell r="S637">
            <v>0</v>
          </cell>
          <cell r="T637">
            <v>8518</v>
          </cell>
          <cell r="U637">
            <v>3431</v>
          </cell>
          <cell r="V637">
            <v>893</v>
          </cell>
          <cell r="AR637">
            <v>-487274244</v>
          </cell>
        </row>
        <row r="638">
          <cell r="A638">
            <v>629</v>
          </cell>
          <cell r="B638" t="str">
            <v>487 - PROSPECT HILL ACADEMY Charter School - SOMERVILLE Campus - REVERE pupils</v>
          </cell>
          <cell r="C638">
            <v>487274248</v>
          </cell>
          <cell r="D638">
            <v>487</v>
          </cell>
          <cell r="E638">
            <v>274</v>
          </cell>
          <cell r="F638">
            <v>248</v>
          </cell>
          <cell r="G638">
            <v>2</v>
          </cell>
          <cell r="H638">
            <v>1.0349999999999999</v>
          </cell>
          <cell r="I638">
            <v>1</v>
          </cell>
          <cell r="J638">
            <v>1</v>
          </cell>
          <cell r="K638">
            <v>109.81087383798145</v>
          </cell>
          <cell r="L638">
            <v>1</v>
          </cell>
          <cell r="M638">
            <v>10783</v>
          </cell>
          <cell r="N638">
            <v>1058</v>
          </cell>
          <cell r="O638">
            <v>893</v>
          </cell>
          <cell r="P638">
            <v>1</v>
          </cell>
          <cell r="Q638">
            <v>1</v>
          </cell>
          <cell r="R638">
            <v>109.88610158097696</v>
          </cell>
          <cell r="S638">
            <v>0</v>
          </cell>
          <cell r="T638">
            <v>13127</v>
          </cell>
          <cell r="U638">
            <v>459</v>
          </cell>
          <cell r="V638">
            <v>893</v>
          </cell>
          <cell r="AR638">
            <v>-487274248</v>
          </cell>
        </row>
        <row r="639">
          <cell r="A639">
            <v>630</v>
          </cell>
          <cell r="B639" t="str">
            <v>487 - PROSPECT HILL ACADEMY Charter School - SOMERVILLE Campus - SAUGUS pupils</v>
          </cell>
          <cell r="C639">
            <v>487274262</v>
          </cell>
          <cell r="D639">
            <v>487</v>
          </cell>
          <cell r="E639">
            <v>274</v>
          </cell>
          <cell r="F639">
            <v>262</v>
          </cell>
          <cell r="G639">
            <v>2</v>
          </cell>
          <cell r="H639">
            <v>1.0349999999999999</v>
          </cell>
          <cell r="I639">
            <v>1</v>
          </cell>
          <cell r="J639">
            <v>1</v>
          </cell>
          <cell r="K639">
            <v>146.10729931823548</v>
          </cell>
          <cell r="L639">
            <v>1</v>
          </cell>
          <cell r="M639">
            <v>10056</v>
          </cell>
          <cell r="N639">
            <v>4637</v>
          </cell>
          <cell r="O639">
            <v>893</v>
          </cell>
          <cell r="P639">
            <v>1</v>
          </cell>
          <cell r="Q639">
            <v>1</v>
          </cell>
          <cell r="R639">
            <v>146.10337393977571</v>
          </cell>
          <cell r="S639">
            <v>0</v>
          </cell>
          <cell r="T639">
            <v>10518</v>
          </cell>
          <cell r="U639">
            <v>4880</v>
          </cell>
          <cell r="V639">
            <v>893</v>
          </cell>
          <cell r="AR639">
            <v>-487274262</v>
          </cell>
        </row>
        <row r="640">
          <cell r="A640">
            <v>631</v>
          </cell>
          <cell r="B640" t="str">
            <v>487 - PROSPECT HILL ACADEMY Charter School - SOMERVILLE Campus - SOMERVILLE pupils</v>
          </cell>
          <cell r="C640">
            <v>487274274</v>
          </cell>
          <cell r="D640">
            <v>487</v>
          </cell>
          <cell r="E640">
            <v>274</v>
          </cell>
          <cell r="F640">
            <v>274</v>
          </cell>
          <cell r="G640">
            <v>2</v>
          </cell>
          <cell r="H640">
            <v>1.0349999999999999</v>
          </cell>
          <cell r="I640">
            <v>1</v>
          </cell>
          <cell r="J640">
            <v>1</v>
          </cell>
          <cell r="K640">
            <v>148.3357309982793</v>
          </cell>
          <cell r="L640">
            <v>1</v>
          </cell>
          <cell r="M640">
            <v>11540</v>
          </cell>
          <cell r="N640">
            <v>5578</v>
          </cell>
          <cell r="O640">
            <v>893</v>
          </cell>
          <cell r="P640">
            <v>1</v>
          </cell>
          <cell r="Q640">
            <v>1</v>
          </cell>
          <cell r="R640">
            <v>148.3444863021623</v>
          </cell>
          <cell r="S640">
            <v>0</v>
          </cell>
          <cell r="T640">
            <v>11813</v>
          </cell>
          <cell r="U640">
            <v>5733</v>
          </cell>
          <cell r="V640">
            <v>893</v>
          </cell>
          <cell r="AR640">
            <v>-487274274</v>
          </cell>
        </row>
        <row r="641">
          <cell r="A641">
            <v>632</v>
          </cell>
          <cell r="B641" t="str">
            <v>487 - PROSPECT HILL ACADEMY Charter School - SOMERVILLE Campus - STONEHAM pupils</v>
          </cell>
          <cell r="C641">
            <v>487274284</v>
          </cell>
          <cell r="D641">
            <v>487</v>
          </cell>
          <cell r="E641">
            <v>274</v>
          </cell>
          <cell r="F641">
            <v>284</v>
          </cell>
          <cell r="G641">
            <v>2</v>
          </cell>
          <cell r="H641">
            <v>1.0349999999999999</v>
          </cell>
          <cell r="I641">
            <v>1</v>
          </cell>
          <cell r="J641">
            <v>1</v>
          </cell>
          <cell r="K641">
            <v>134.03751773533378</v>
          </cell>
          <cell r="L641">
            <v>1</v>
          </cell>
          <cell r="M641">
            <v>8689</v>
          </cell>
          <cell r="N641">
            <v>2958</v>
          </cell>
          <cell r="O641">
            <v>893</v>
          </cell>
          <cell r="P641">
            <v>1</v>
          </cell>
          <cell r="Q641">
            <v>1</v>
          </cell>
          <cell r="R641">
            <v>134.04487872407773</v>
          </cell>
          <cell r="S641">
            <v>0</v>
          </cell>
          <cell r="T641">
            <v>7973</v>
          </cell>
          <cell r="U641">
            <v>2632</v>
          </cell>
          <cell r="V641">
            <v>893</v>
          </cell>
          <cell r="AR641">
            <v>-487274284</v>
          </cell>
        </row>
        <row r="642">
          <cell r="A642">
            <v>633</v>
          </cell>
          <cell r="B642" t="str">
            <v>487 - PROSPECT HILL ACADEMY Charter School - SOMERVILLE Campus - STOUGHTON pupils</v>
          </cell>
          <cell r="C642">
            <v>487274285</v>
          </cell>
          <cell r="D642">
            <v>487</v>
          </cell>
          <cell r="E642">
            <v>274</v>
          </cell>
          <cell r="F642">
            <v>285</v>
          </cell>
          <cell r="G642">
            <v>2</v>
          </cell>
          <cell r="H642">
            <v>1.0349999999999999</v>
          </cell>
          <cell r="I642">
            <v>1</v>
          </cell>
          <cell r="J642">
            <v>1</v>
          </cell>
          <cell r="K642">
            <v>130.6265763696903</v>
          </cell>
          <cell r="L642">
            <v>1</v>
          </cell>
          <cell r="M642">
            <v>8689</v>
          </cell>
          <cell r="N642">
            <v>2661</v>
          </cell>
          <cell r="O642">
            <v>893</v>
          </cell>
          <cell r="P642">
            <v>1</v>
          </cell>
          <cell r="Q642">
            <v>1</v>
          </cell>
          <cell r="R642">
            <v>130.62730408470395</v>
          </cell>
          <cell r="S642">
            <v>0</v>
          </cell>
          <cell r="T642">
            <v>7973</v>
          </cell>
          <cell r="U642">
            <v>2442</v>
          </cell>
          <cell r="V642">
            <v>893</v>
          </cell>
          <cell r="AR642">
            <v>-487274285</v>
          </cell>
        </row>
        <row r="643">
          <cell r="A643">
            <v>634</v>
          </cell>
          <cell r="B643" t="str">
            <v>487 - PROSPECT HILL ACADEMY Charter School - SOMERVILLE Campus - TEWKSBURY pupils</v>
          </cell>
          <cell r="C643">
            <v>487274295</v>
          </cell>
          <cell r="D643">
            <v>487</v>
          </cell>
          <cell r="E643">
            <v>274</v>
          </cell>
          <cell r="F643">
            <v>295</v>
          </cell>
          <cell r="G643">
            <v>2</v>
          </cell>
          <cell r="H643">
            <v>1.0349999999999999</v>
          </cell>
          <cell r="I643">
            <v>0</v>
          </cell>
          <cell r="J643">
            <v>1</v>
          </cell>
          <cell r="K643">
            <v>147.81847287395556</v>
          </cell>
          <cell r="L643">
            <v>1</v>
          </cell>
          <cell r="M643">
            <v>9708</v>
          </cell>
          <cell r="N643">
            <v>4642</v>
          </cell>
          <cell r="O643">
            <v>893</v>
          </cell>
          <cell r="P643">
            <v>1</v>
          </cell>
          <cell r="Q643">
            <v>1</v>
          </cell>
          <cell r="R643">
            <v>147.82218904909098</v>
          </cell>
          <cell r="S643">
            <v>0</v>
          </cell>
          <cell r="T643">
            <v>12069</v>
          </cell>
          <cell r="U643">
            <v>5757</v>
          </cell>
          <cell r="V643">
            <v>893</v>
          </cell>
          <cell r="AR643">
            <v>-487274295</v>
          </cell>
        </row>
        <row r="644">
          <cell r="A644">
            <v>635</v>
          </cell>
          <cell r="B644" t="str">
            <v>487 - PROSPECT HILL ACADEMY Charter School - SOMERVILLE Campus - WAKEFIELD pupils</v>
          </cell>
          <cell r="C644">
            <v>487274305</v>
          </cell>
          <cell r="D644">
            <v>487</v>
          </cell>
          <cell r="E644">
            <v>274</v>
          </cell>
          <cell r="F644">
            <v>305</v>
          </cell>
          <cell r="G644">
            <v>2</v>
          </cell>
          <cell r="H644">
            <v>1.0349999999999999</v>
          </cell>
          <cell r="I644">
            <v>0</v>
          </cell>
          <cell r="J644">
            <v>1</v>
          </cell>
          <cell r="K644">
            <v>132.6168475462749</v>
          </cell>
          <cell r="L644">
            <v>1</v>
          </cell>
          <cell r="M644">
            <v>10092</v>
          </cell>
          <cell r="N644">
            <v>3292</v>
          </cell>
          <cell r="O644">
            <v>893</v>
          </cell>
          <cell r="P644">
            <v>1</v>
          </cell>
          <cell r="Q644">
            <v>1</v>
          </cell>
          <cell r="R644">
            <v>132.61862429713631</v>
          </cell>
          <cell r="S644">
            <v>0</v>
          </cell>
          <cell r="T644">
            <v>10064</v>
          </cell>
          <cell r="U644">
            <v>3266</v>
          </cell>
          <cell r="V644">
            <v>893</v>
          </cell>
          <cell r="AR644">
            <v>-487274305</v>
          </cell>
        </row>
        <row r="645">
          <cell r="A645">
            <v>636</v>
          </cell>
          <cell r="B645" t="str">
            <v>487 - PROSPECT HILL ACADEMY Charter School - SOMERVILLE Campus - WALTHAM pupils</v>
          </cell>
          <cell r="C645">
            <v>487274308</v>
          </cell>
          <cell r="D645">
            <v>487</v>
          </cell>
          <cell r="E645">
            <v>274</v>
          </cell>
          <cell r="F645">
            <v>308</v>
          </cell>
          <cell r="G645">
            <v>2</v>
          </cell>
          <cell r="H645">
            <v>1.0349999999999999</v>
          </cell>
          <cell r="I645">
            <v>1</v>
          </cell>
          <cell r="J645">
            <v>1</v>
          </cell>
          <cell r="K645">
            <v>158.02840177092159</v>
          </cell>
          <cell r="L645">
            <v>1</v>
          </cell>
          <cell r="M645">
            <v>11856</v>
          </cell>
          <cell r="N645">
            <v>6880</v>
          </cell>
          <cell r="O645">
            <v>893</v>
          </cell>
          <cell r="P645">
            <v>1</v>
          </cell>
          <cell r="Q645">
            <v>1</v>
          </cell>
          <cell r="R645">
            <v>158.02832985149331</v>
          </cell>
          <cell r="S645">
            <v>0</v>
          </cell>
          <cell r="T645">
            <v>7973</v>
          </cell>
          <cell r="U645">
            <v>4634</v>
          </cell>
          <cell r="V645">
            <v>893</v>
          </cell>
          <cell r="AR645">
            <v>-487274308</v>
          </cell>
        </row>
        <row r="646">
          <cell r="A646">
            <v>637</v>
          </cell>
          <cell r="B646" t="str">
            <v>487 - PROSPECT HILL ACADEMY Charter School - SOMERVILLE Campus - WATERTOWN pupils</v>
          </cell>
          <cell r="C646">
            <v>487274314</v>
          </cell>
          <cell r="D646">
            <v>487</v>
          </cell>
          <cell r="E646">
            <v>274</v>
          </cell>
          <cell r="F646">
            <v>314</v>
          </cell>
          <cell r="G646">
            <v>2</v>
          </cell>
          <cell r="H646">
            <v>1.0349999999999999</v>
          </cell>
          <cell r="I646">
            <v>1</v>
          </cell>
          <cell r="J646">
            <v>1</v>
          </cell>
          <cell r="K646">
            <v>177.57808041632725</v>
          </cell>
          <cell r="L646">
            <v>1</v>
          </cell>
          <cell r="M646">
            <v>10661</v>
          </cell>
          <cell r="N646">
            <v>8271</v>
          </cell>
          <cell r="O646">
            <v>893</v>
          </cell>
          <cell r="P646">
            <v>1</v>
          </cell>
          <cell r="Q646">
            <v>1</v>
          </cell>
          <cell r="R646">
            <v>177.58259564059279</v>
          </cell>
          <cell r="S646">
            <v>0</v>
          </cell>
          <cell r="T646">
            <v>11714</v>
          </cell>
          <cell r="U646">
            <v>8774</v>
          </cell>
          <cell r="V646">
            <v>893</v>
          </cell>
          <cell r="AR646">
            <v>-487274314</v>
          </cell>
        </row>
        <row r="647">
          <cell r="A647">
            <v>638</v>
          </cell>
          <cell r="B647" t="str">
            <v>487 - PROSPECT HILL ACADEMY Charter School - SOMERVILLE Campus - WINCHESTER pupils</v>
          </cell>
          <cell r="C647">
            <v>487274344</v>
          </cell>
          <cell r="D647">
            <v>487</v>
          </cell>
          <cell r="E647">
            <v>274</v>
          </cell>
          <cell r="F647">
            <v>344</v>
          </cell>
          <cell r="G647">
            <v>2</v>
          </cell>
          <cell r="H647">
            <v>1.0349999999999999</v>
          </cell>
          <cell r="I647">
            <v>0</v>
          </cell>
          <cell r="J647">
            <v>1</v>
          </cell>
          <cell r="K647">
            <v>133.47792437518547</v>
          </cell>
          <cell r="L647">
            <v>1</v>
          </cell>
          <cell r="M647">
            <v>9629</v>
          </cell>
          <cell r="N647">
            <v>3224</v>
          </cell>
          <cell r="O647">
            <v>893</v>
          </cell>
          <cell r="P647">
            <v>1</v>
          </cell>
          <cell r="Q647">
            <v>1</v>
          </cell>
          <cell r="R647">
            <v>133.4779921297997</v>
          </cell>
          <cell r="S647">
            <v>0</v>
          </cell>
          <cell r="T647">
            <v>7973</v>
          </cell>
          <cell r="U647">
            <v>2631</v>
          </cell>
          <cell r="V647">
            <v>893</v>
          </cell>
          <cell r="AR647">
            <v>-487274344</v>
          </cell>
        </row>
        <row r="648">
          <cell r="A648">
            <v>639</v>
          </cell>
          <cell r="B648" t="str">
            <v>487 - PROSPECT HILL ACADEMY Charter School - SOMERVILLE Campus - WOBURN pupils</v>
          </cell>
          <cell r="C648">
            <v>487274347</v>
          </cell>
          <cell r="D648">
            <v>487</v>
          </cell>
          <cell r="E648">
            <v>274</v>
          </cell>
          <cell r="F648">
            <v>347</v>
          </cell>
          <cell r="G648">
            <v>2</v>
          </cell>
          <cell r="H648">
            <v>1.0349999999999999</v>
          </cell>
          <cell r="I648">
            <v>1</v>
          </cell>
          <cell r="J648">
            <v>1</v>
          </cell>
          <cell r="K648">
            <v>143.31971080749233</v>
          </cell>
          <cell r="L648">
            <v>1</v>
          </cell>
          <cell r="M648">
            <v>11999</v>
          </cell>
          <cell r="N648">
            <v>5198</v>
          </cell>
          <cell r="O648">
            <v>893</v>
          </cell>
          <cell r="P648">
            <v>1</v>
          </cell>
          <cell r="Q648">
            <v>1</v>
          </cell>
          <cell r="R648">
            <v>143.32171010975702</v>
          </cell>
          <cell r="S648">
            <v>0</v>
          </cell>
          <cell r="T648">
            <v>11063</v>
          </cell>
          <cell r="U648">
            <v>4799</v>
          </cell>
          <cell r="V648">
            <v>893</v>
          </cell>
          <cell r="AR648">
            <v>-487274347</v>
          </cell>
        </row>
        <row r="649">
          <cell r="A649">
            <v>640</v>
          </cell>
          <cell r="B649" t="str">
            <v>488 - SOUTH SHORE Charter School - ABINGTON pupils</v>
          </cell>
          <cell r="C649">
            <v>488219001</v>
          </cell>
          <cell r="D649">
            <v>488</v>
          </cell>
          <cell r="E649">
            <v>219</v>
          </cell>
          <cell r="F649">
            <v>1</v>
          </cell>
          <cell r="G649">
            <v>1</v>
          </cell>
          <cell r="H649">
            <v>1.054</v>
          </cell>
          <cell r="I649">
            <v>1</v>
          </cell>
          <cell r="J649">
            <v>1</v>
          </cell>
          <cell r="K649">
            <v>125.68736909520814</v>
          </cell>
          <cell r="L649">
            <v>1</v>
          </cell>
          <cell r="M649">
            <v>9150</v>
          </cell>
          <cell r="N649">
            <v>2350</v>
          </cell>
          <cell r="O649">
            <v>893</v>
          </cell>
          <cell r="P649">
            <v>1</v>
          </cell>
          <cell r="Q649">
            <v>1</v>
          </cell>
          <cell r="R649">
            <v>128.32500819493092</v>
          </cell>
          <cell r="S649">
            <v>0</v>
          </cell>
          <cell r="T649">
            <v>9896</v>
          </cell>
          <cell r="U649">
            <v>2568</v>
          </cell>
          <cell r="V649">
            <v>893</v>
          </cell>
          <cell r="AR649">
            <v>-488219001</v>
          </cell>
        </row>
        <row r="650">
          <cell r="A650">
            <v>641</v>
          </cell>
          <cell r="B650" t="str">
            <v>488 - SOUTH SHORE Charter School - BOSTON pupils</v>
          </cell>
          <cell r="C650">
            <v>488219035</v>
          </cell>
          <cell r="D650">
            <v>488</v>
          </cell>
          <cell r="E650">
            <v>219</v>
          </cell>
          <cell r="F650">
            <v>35</v>
          </cell>
          <cell r="G650">
            <v>1</v>
          </cell>
          <cell r="H650">
            <v>1.054</v>
          </cell>
          <cell r="I650">
            <v>1</v>
          </cell>
          <cell r="J650">
            <v>1</v>
          </cell>
          <cell r="K650">
            <v>135.10754214263929</v>
          </cell>
          <cell r="L650">
            <v>1</v>
          </cell>
          <cell r="M650">
            <v>11697</v>
          </cell>
          <cell r="N650">
            <v>4107</v>
          </cell>
          <cell r="O650">
            <v>893</v>
          </cell>
          <cell r="P650">
            <v>1</v>
          </cell>
          <cell r="Q650">
            <v>1</v>
          </cell>
          <cell r="R650">
            <v>135.15501759350991</v>
          </cell>
          <cell r="S650">
            <v>0</v>
          </cell>
          <cell r="T650">
            <v>10907</v>
          </cell>
          <cell r="U650">
            <v>3739</v>
          </cell>
          <cell r="V650">
            <v>893</v>
          </cell>
          <cell r="AR650">
            <v>-488219035</v>
          </cell>
        </row>
        <row r="651">
          <cell r="A651">
            <v>642</v>
          </cell>
          <cell r="B651" t="str">
            <v>488 - SOUTH SHORE Charter School - BRAINTREE pupils</v>
          </cell>
          <cell r="C651">
            <v>488219040</v>
          </cell>
          <cell r="D651">
            <v>488</v>
          </cell>
          <cell r="E651">
            <v>219</v>
          </cell>
          <cell r="F651">
            <v>40</v>
          </cell>
          <cell r="G651">
            <v>1</v>
          </cell>
          <cell r="H651">
            <v>1.054</v>
          </cell>
          <cell r="I651">
            <v>1</v>
          </cell>
          <cell r="J651">
            <v>1</v>
          </cell>
          <cell r="K651">
            <v>126.59371746247214</v>
          </cell>
          <cell r="L651">
            <v>1</v>
          </cell>
          <cell r="M651">
            <v>10996</v>
          </cell>
          <cell r="N651">
            <v>2924</v>
          </cell>
          <cell r="O651">
            <v>893</v>
          </cell>
          <cell r="P651">
            <v>1</v>
          </cell>
          <cell r="Q651">
            <v>1</v>
          </cell>
          <cell r="R651">
            <v>126.59687867795802</v>
          </cell>
          <cell r="S651">
            <v>0</v>
          </cell>
          <cell r="T651">
            <v>12460</v>
          </cell>
          <cell r="U651">
            <v>3219</v>
          </cell>
          <cell r="V651">
            <v>893</v>
          </cell>
          <cell r="AR651">
            <v>-488219040</v>
          </cell>
        </row>
        <row r="652">
          <cell r="A652">
            <v>643</v>
          </cell>
          <cell r="B652" t="str">
            <v>488 - SOUTH SHORE Charter School - BROCKTON pupils</v>
          </cell>
          <cell r="C652">
            <v>488219044</v>
          </cell>
          <cell r="D652">
            <v>488</v>
          </cell>
          <cell r="E652">
            <v>219</v>
          </cell>
          <cell r="F652">
            <v>44</v>
          </cell>
          <cell r="G652">
            <v>1</v>
          </cell>
          <cell r="H652">
            <v>1.054</v>
          </cell>
          <cell r="I652">
            <v>1</v>
          </cell>
          <cell r="J652">
            <v>1</v>
          </cell>
          <cell r="K652">
            <v>102.3293942230429</v>
          </cell>
          <cell r="L652">
            <v>1</v>
          </cell>
          <cell r="M652">
            <v>11054</v>
          </cell>
          <cell r="N652">
            <v>257</v>
          </cell>
          <cell r="O652">
            <v>893</v>
          </cell>
          <cell r="P652">
            <v>1</v>
          </cell>
          <cell r="Q652">
            <v>1</v>
          </cell>
          <cell r="R652">
            <v>102.2905173036915</v>
          </cell>
          <cell r="S652">
            <v>0</v>
          </cell>
          <cell r="T652">
            <v>11902</v>
          </cell>
          <cell r="U652">
            <v>784</v>
          </cell>
          <cell r="V652">
            <v>893</v>
          </cell>
          <cell r="AR652">
            <v>-488219044</v>
          </cell>
        </row>
        <row r="653">
          <cell r="A653">
            <v>644</v>
          </cell>
          <cell r="B653" t="str">
            <v>488 - SOUTH SHORE Charter School - CANTON pupils</v>
          </cell>
          <cell r="C653">
            <v>488219050</v>
          </cell>
          <cell r="D653">
            <v>488</v>
          </cell>
          <cell r="E653">
            <v>219</v>
          </cell>
          <cell r="F653">
            <v>50</v>
          </cell>
          <cell r="G653">
            <v>1</v>
          </cell>
          <cell r="H653">
            <v>1.054</v>
          </cell>
          <cell r="I653">
            <v>1</v>
          </cell>
          <cell r="J653">
            <v>1</v>
          </cell>
          <cell r="K653">
            <v>147.10903774503709</v>
          </cell>
          <cell r="L653">
            <v>1</v>
          </cell>
          <cell r="M653">
            <v>10210</v>
          </cell>
          <cell r="N653">
            <v>4810</v>
          </cell>
          <cell r="O653">
            <v>893</v>
          </cell>
          <cell r="P653">
            <v>1</v>
          </cell>
          <cell r="Q653">
            <v>1</v>
          </cell>
          <cell r="R653">
            <v>147.11065091538222</v>
          </cell>
          <cell r="S653">
            <v>0</v>
          </cell>
          <cell r="T653">
            <v>9531</v>
          </cell>
          <cell r="U653">
            <v>4491</v>
          </cell>
          <cell r="V653">
            <v>893</v>
          </cell>
          <cell r="AR653">
            <v>-488219050</v>
          </cell>
        </row>
        <row r="654">
          <cell r="A654">
            <v>645</v>
          </cell>
          <cell r="B654" t="str">
            <v>488 - SOUTH SHORE Charter School - COHASSET pupils</v>
          </cell>
          <cell r="C654">
            <v>488219065</v>
          </cell>
          <cell r="D654">
            <v>488</v>
          </cell>
          <cell r="E654">
            <v>219</v>
          </cell>
          <cell r="F654">
            <v>65</v>
          </cell>
          <cell r="G654">
            <v>1</v>
          </cell>
          <cell r="H654">
            <v>1.054</v>
          </cell>
          <cell r="I654">
            <v>1</v>
          </cell>
          <cell r="J654">
            <v>1</v>
          </cell>
          <cell r="K654">
            <v>158.20811555009087</v>
          </cell>
          <cell r="L654">
            <v>1</v>
          </cell>
          <cell r="M654">
            <v>10210</v>
          </cell>
          <cell r="N654">
            <v>5943</v>
          </cell>
          <cell r="O654">
            <v>893</v>
          </cell>
          <cell r="P654">
            <v>1</v>
          </cell>
          <cell r="Q654">
            <v>1</v>
          </cell>
          <cell r="R654">
            <v>158.20924992491746</v>
          </cell>
          <cell r="S654">
            <v>0</v>
          </cell>
          <cell r="T654">
            <v>8572</v>
          </cell>
          <cell r="U654">
            <v>4846</v>
          </cell>
          <cell r="V654">
            <v>893</v>
          </cell>
          <cell r="AR654">
            <v>-488219065</v>
          </cell>
        </row>
        <row r="655">
          <cell r="A655">
            <v>646</v>
          </cell>
          <cell r="B655" t="str">
            <v>488 - SOUTH SHORE Charter School - DUXBURY pupils</v>
          </cell>
          <cell r="C655">
            <v>488219082</v>
          </cell>
          <cell r="D655">
            <v>488</v>
          </cell>
          <cell r="E655">
            <v>219</v>
          </cell>
          <cell r="F655">
            <v>82</v>
          </cell>
          <cell r="G655">
            <v>1</v>
          </cell>
          <cell r="H655">
            <v>1.054</v>
          </cell>
          <cell r="I655">
            <v>1</v>
          </cell>
          <cell r="J655">
            <v>1</v>
          </cell>
          <cell r="K655">
            <v>131.96634163248612</v>
          </cell>
          <cell r="L655">
            <v>1</v>
          </cell>
          <cell r="M655">
            <v>10346</v>
          </cell>
          <cell r="N655">
            <v>3307</v>
          </cell>
          <cell r="O655">
            <v>893</v>
          </cell>
          <cell r="P655">
            <v>1</v>
          </cell>
          <cell r="Q655">
            <v>1</v>
          </cell>
          <cell r="R655">
            <v>131.96995162032076</v>
          </cell>
          <cell r="S655">
            <v>0</v>
          </cell>
          <cell r="T655">
            <v>8806</v>
          </cell>
          <cell r="U655">
            <v>2754</v>
          </cell>
          <cell r="V655">
            <v>893</v>
          </cell>
          <cell r="AR655">
            <v>-488219082</v>
          </cell>
        </row>
        <row r="656">
          <cell r="A656">
            <v>647</v>
          </cell>
          <cell r="B656" t="str">
            <v>488 - SOUTH SHORE Charter School - EAST BRIDGEWATER pupils</v>
          </cell>
          <cell r="C656">
            <v>488219083</v>
          </cell>
          <cell r="D656">
            <v>488</v>
          </cell>
          <cell r="E656">
            <v>219</v>
          </cell>
          <cell r="F656">
            <v>83</v>
          </cell>
          <cell r="G656">
            <v>1</v>
          </cell>
          <cell r="H656">
            <v>1.054</v>
          </cell>
          <cell r="I656">
            <v>1</v>
          </cell>
          <cell r="J656">
            <v>1</v>
          </cell>
          <cell r="K656">
            <v>117.29921318482978</v>
          </cell>
          <cell r="L656">
            <v>1</v>
          </cell>
          <cell r="M656">
            <v>8808</v>
          </cell>
          <cell r="N656">
            <v>1524</v>
          </cell>
          <cell r="O656">
            <v>893</v>
          </cell>
          <cell r="P656">
            <v>1</v>
          </cell>
          <cell r="Q656">
            <v>1</v>
          </cell>
          <cell r="R656">
            <v>117.30053271248913</v>
          </cell>
          <cell r="S656">
            <v>0</v>
          </cell>
          <cell r="T656">
            <v>8085</v>
          </cell>
          <cell r="U656">
            <v>1369</v>
          </cell>
          <cell r="V656">
            <v>893</v>
          </cell>
          <cell r="AR656">
            <v>-488219083</v>
          </cell>
        </row>
        <row r="657">
          <cell r="A657">
            <v>648</v>
          </cell>
          <cell r="B657" t="str">
            <v>488 - SOUTH SHORE Charter School - HANOVER pupils</v>
          </cell>
          <cell r="C657">
            <v>488219122</v>
          </cell>
          <cell r="D657">
            <v>488</v>
          </cell>
          <cell r="E657">
            <v>219</v>
          </cell>
          <cell r="F657">
            <v>122</v>
          </cell>
          <cell r="G657">
            <v>1</v>
          </cell>
          <cell r="H657">
            <v>1.054</v>
          </cell>
          <cell r="I657">
            <v>1</v>
          </cell>
          <cell r="J657">
            <v>1</v>
          </cell>
          <cell r="K657">
            <v>132.3633823577176</v>
          </cell>
          <cell r="L657">
            <v>1</v>
          </cell>
          <cell r="M657">
            <v>9679</v>
          </cell>
          <cell r="N657">
            <v>3132</v>
          </cell>
          <cell r="O657">
            <v>893</v>
          </cell>
          <cell r="P657">
            <v>1</v>
          </cell>
          <cell r="Q657">
            <v>1</v>
          </cell>
          <cell r="R657">
            <v>132.36977559289181</v>
          </cell>
          <cell r="S657">
            <v>0</v>
          </cell>
          <cell r="T657">
            <v>9991</v>
          </cell>
          <cell r="U657">
            <v>3023</v>
          </cell>
          <cell r="V657">
            <v>893</v>
          </cell>
          <cell r="AR657">
            <v>-488219122</v>
          </cell>
        </row>
        <row r="658">
          <cell r="A658">
            <v>649</v>
          </cell>
          <cell r="B658" t="str">
            <v>488 - SOUTH SHORE Charter School - HINGHAM pupils</v>
          </cell>
          <cell r="C658">
            <v>488219131</v>
          </cell>
          <cell r="D658">
            <v>488</v>
          </cell>
          <cell r="E658">
            <v>219</v>
          </cell>
          <cell r="F658">
            <v>131</v>
          </cell>
          <cell r="G658">
            <v>1</v>
          </cell>
          <cell r="H658">
            <v>1.054</v>
          </cell>
          <cell r="I658">
            <v>1</v>
          </cell>
          <cell r="J658">
            <v>1</v>
          </cell>
          <cell r="K658">
            <v>124.67246638223779</v>
          </cell>
          <cell r="L658">
            <v>1</v>
          </cell>
          <cell r="M658">
            <v>9256</v>
          </cell>
          <cell r="N658">
            <v>2284</v>
          </cell>
          <cell r="O658">
            <v>893</v>
          </cell>
          <cell r="P658">
            <v>1</v>
          </cell>
          <cell r="Q658">
            <v>1</v>
          </cell>
          <cell r="R658">
            <v>124.67311001944172</v>
          </cell>
          <cell r="S658">
            <v>0</v>
          </cell>
          <cell r="T658">
            <v>8938</v>
          </cell>
          <cell r="U658">
            <v>2127</v>
          </cell>
          <cell r="V658">
            <v>893</v>
          </cell>
          <cell r="AR658">
            <v>-488219131</v>
          </cell>
        </row>
        <row r="659">
          <cell r="A659">
            <v>650</v>
          </cell>
          <cell r="B659" t="str">
            <v>488 - SOUTH SHORE Charter School - HOLBROOK pupils</v>
          </cell>
          <cell r="C659">
            <v>488219133</v>
          </cell>
          <cell r="D659">
            <v>488</v>
          </cell>
          <cell r="E659">
            <v>219</v>
          </cell>
          <cell r="F659">
            <v>133</v>
          </cell>
          <cell r="G659">
            <v>1</v>
          </cell>
          <cell r="H659">
            <v>1.054</v>
          </cell>
          <cell r="I659">
            <v>1</v>
          </cell>
          <cell r="J659">
            <v>1</v>
          </cell>
          <cell r="K659">
            <v>131.33188031691472</v>
          </cell>
          <cell r="L659">
            <v>1</v>
          </cell>
          <cell r="M659">
            <v>10222</v>
          </cell>
          <cell r="N659">
            <v>3203</v>
          </cell>
          <cell r="O659">
            <v>893</v>
          </cell>
          <cell r="P659">
            <v>1</v>
          </cell>
          <cell r="Q659">
            <v>1</v>
          </cell>
          <cell r="R659">
            <v>131.34051686962678</v>
          </cell>
          <cell r="S659">
            <v>0</v>
          </cell>
          <cell r="T659">
            <v>10293</v>
          </cell>
          <cell r="U659">
            <v>3209</v>
          </cell>
          <cell r="V659">
            <v>893</v>
          </cell>
          <cell r="AR659">
            <v>-488219133</v>
          </cell>
        </row>
        <row r="660">
          <cell r="A660">
            <v>651</v>
          </cell>
          <cell r="B660" t="str">
            <v>488 - SOUTH SHORE Charter School - HULL pupils</v>
          </cell>
          <cell r="C660">
            <v>488219142</v>
          </cell>
          <cell r="D660">
            <v>488</v>
          </cell>
          <cell r="E660">
            <v>219</v>
          </cell>
          <cell r="F660">
            <v>142</v>
          </cell>
          <cell r="G660">
            <v>1</v>
          </cell>
          <cell r="H660">
            <v>1.054</v>
          </cell>
          <cell r="I660">
            <v>1</v>
          </cell>
          <cell r="J660">
            <v>1</v>
          </cell>
          <cell r="K660">
            <v>173.12927751075298</v>
          </cell>
          <cell r="L660">
            <v>1</v>
          </cell>
          <cell r="M660">
            <v>10130</v>
          </cell>
          <cell r="N660">
            <v>7408</v>
          </cell>
          <cell r="O660">
            <v>893</v>
          </cell>
          <cell r="P660">
            <v>1</v>
          </cell>
          <cell r="Q660">
            <v>1</v>
          </cell>
          <cell r="R660">
            <v>173.14407916140172</v>
          </cell>
          <cell r="S660">
            <v>0</v>
          </cell>
          <cell r="T660">
            <v>10250</v>
          </cell>
          <cell r="U660">
            <v>7475</v>
          </cell>
          <cell r="V660">
            <v>893</v>
          </cell>
          <cell r="AR660">
            <v>-488219142</v>
          </cell>
        </row>
        <row r="661">
          <cell r="A661">
            <v>652</v>
          </cell>
          <cell r="B661" t="str">
            <v>488 - SOUTH SHORE Charter School - KINGSTON pupils</v>
          </cell>
          <cell r="C661">
            <v>488219145</v>
          </cell>
          <cell r="D661">
            <v>488</v>
          </cell>
          <cell r="E661">
            <v>219</v>
          </cell>
          <cell r="F661">
            <v>145</v>
          </cell>
          <cell r="G661">
            <v>1</v>
          </cell>
          <cell r="H661">
            <v>1.054</v>
          </cell>
          <cell r="I661">
            <v>1</v>
          </cell>
          <cell r="J661">
            <v>1</v>
          </cell>
          <cell r="K661">
            <v>130.32119522823024</v>
          </cell>
          <cell r="L661">
            <v>1</v>
          </cell>
          <cell r="M661">
            <v>8621</v>
          </cell>
          <cell r="N661">
            <v>2614</v>
          </cell>
          <cell r="O661">
            <v>893</v>
          </cell>
          <cell r="P661">
            <v>1</v>
          </cell>
          <cell r="Q661">
            <v>1</v>
          </cell>
          <cell r="R661">
            <v>130.32176112087845</v>
          </cell>
          <cell r="S661">
            <v>0</v>
          </cell>
          <cell r="T661">
            <v>8879</v>
          </cell>
          <cell r="U661">
            <v>2683</v>
          </cell>
          <cell r="V661">
            <v>893</v>
          </cell>
          <cell r="AR661">
            <v>-488219145</v>
          </cell>
        </row>
        <row r="662">
          <cell r="A662">
            <v>653</v>
          </cell>
          <cell r="B662" t="str">
            <v>488 - SOUTH SHORE Charter School - MARSHFIELD pupils</v>
          </cell>
          <cell r="C662">
            <v>488219171</v>
          </cell>
          <cell r="D662">
            <v>488</v>
          </cell>
          <cell r="E662">
            <v>219</v>
          </cell>
          <cell r="F662">
            <v>171</v>
          </cell>
          <cell r="G662">
            <v>1</v>
          </cell>
          <cell r="H662">
            <v>1.054</v>
          </cell>
          <cell r="I662">
            <v>1</v>
          </cell>
          <cell r="J662">
            <v>1</v>
          </cell>
          <cell r="K662">
            <v>123.80762332215198</v>
          </cell>
          <cell r="L662">
            <v>1</v>
          </cell>
          <cell r="M662">
            <v>9501</v>
          </cell>
          <cell r="N662">
            <v>2262</v>
          </cell>
          <cell r="O662">
            <v>893</v>
          </cell>
          <cell r="P662">
            <v>1</v>
          </cell>
          <cell r="Q662">
            <v>1</v>
          </cell>
          <cell r="R662">
            <v>123.73669510574786</v>
          </cell>
          <cell r="S662">
            <v>0</v>
          </cell>
          <cell r="T662">
            <v>11609</v>
          </cell>
          <cell r="U662">
            <v>2448</v>
          </cell>
          <cell r="V662">
            <v>893</v>
          </cell>
          <cell r="AR662">
            <v>-488219171</v>
          </cell>
        </row>
        <row r="663">
          <cell r="A663">
            <v>654</v>
          </cell>
          <cell r="B663" t="str">
            <v>488 - SOUTH SHORE Charter School - MILTON pupils</v>
          </cell>
          <cell r="C663">
            <v>488219189</v>
          </cell>
          <cell r="D663">
            <v>488</v>
          </cell>
          <cell r="E663">
            <v>219</v>
          </cell>
          <cell r="F663">
            <v>189</v>
          </cell>
          <cell r="G663">
            <v>1</v>
          </cell>
          <cell r="H663">
            <v>1.054</v>
          </cell>
          <cell r="I663">
            <v>0</v>
          </cell>
          <cell r="J663">
            <v>1</v>
          </cell>
          <cell r="K663">
            <v>140.065246949786</v>
          </cell>
          <cell r="L663">
            <v>1</v>
          </cell>
          <cell r="M663">
            <v>9699</v>
          </cell>
          <cell r="N663">
            <v>3886</v>
          </cell>
          <cell r="O663">
            <v>893</v>
          </cell>
          <cell r="P663">
            <v>1</v>
          </cell>
          <cell r="Q663">
            <v>1</v>
          </cell>
          <cell r="R663">
            <v>140.06581935816317</v>
          </cell>
          <cell r="S663">
            <v>0</v>
          </cell>
          <cell r="T663">
            <v>10219</v>
          </cell>
          <cell r="U663">
            <v>4015</v>
          </cell>
          <cell r="V663">
            <v>893</v>
          </cell>
          <cell r="AR663">
            <v>-488219189</v>
          </cell>
        </row>
        <row r="664">
          <cell r="A664">
            <v>655</v>
          </cell>
          <cell r="B664" t="str">
            <v>488 - SOUTH SHORE Charter School - NORWELL pupils</v>
          </cell>
          <cell r="C664">
            <v>488219219</v>
          </cell>
          <cell r="D664">
            <v>488</v>
          </cell>
          <cell r="E664">
            <v>219</v>
          </cell>
          <cell r="F664">
            <v>219</v>
          </cell>
          <cell r="G664">
            <v>1</v>
          </cell>
          <cell r="H664">
            <v>1.054</v>
          </cell>
          <cell r="I664">
            <v>1</v>
          </cell>
          <cell r="J664">
            <v>1</v>
          </cell>
          <cell r="K664">
            <v>147.48479268039466</v>
          </cell>
          <cell r="L664">
            <v>1</v>
          </cell>
          <cell r="M664">
            <v>10336</v>
          </cell>
          <cell r="N664">
            <v>4908</v>
          </cell>
          <cell r="O664">
            <v>893</v>
          </cell>
          <cell r="P664">
            <v>1</v>
          </cell>
          <cell r="Q664">
            <v>1</v>
          </cell>
          <cell r="R664">
            <v>147.48758615053123</v>
          </cell>
          <cell r="S664">
            <v>0</v>
          </cell>
          <cell r="T664">
            <v>9831</v>
          </cell>
          <cell r="U664">
            <v>4552</v>
          </cell>
          <cell r="V664">
            <v>893</v>
          </cell>
          <cell r="AR664">
            <v>-488219219</v>
          </cell>
        </row>
        <row r="665">
          <cell r="A665">
            <v>656</v>
          </cell>
          <cell r="B665" t="str">
            <v>488 - SOUTH SHORE Charter School - PEMBROKE pupils</v>
          </cell>
          <cell r="C665">
            <v>488219231</v>
          </cell>
          <cell r="D665">
            <v>488</v>
          </cell>
          <cell r="E665">
            <v>219</v>
          </cell>
          <cell r="F665">
            <v>231</v>
          </cell>
          <cell r="G665">
            <v>1</v>
          </cell>
          <cell r="H665">
            <v>1.054</v>
          </cell>
          <cell r="I665">
            <v>1</v>
          </cell>
          <cell r="J665">
            <v>1</v>
          </cell>
          <cell r="K665">
            <v>122.68058347983211</v>
          </cell>
          <cell r="L665">
            <v>1</v>
          </cell>
          <cell r="M665">
            <v>9229</v>
          </cell>
          <cell r="N665">
            <v>2093</v>
          </cell>
          <cell r="O665">
            <v>893</v>
          </cell>
          <cell r="P665">
            <v>1</v>
          </cell>
          <cell r="Q665">
            <v>1</v>
          </cell>
          <cell r="R665">
            <v>122.68291080823572</v>
          </cell>
          <cell r="S665">
            <v>0</v>
          </cell>
          <cell r="T665">
            <v>10054</v>
          </cell>
          <cell r="U665">
            <v>2297</v>
          </cell>
          <cell r="V665">
            <v>893</v>
          </cell>
          <cell r="AR665">
            <v>-488219231</v>
          </cell>
        </row>
        <row r="666">
          <cell r="A666">
            <v>657</v>
          </cell>
          <cell r="B666" t="str">
            <v>488 - SOUTH SHORE Charter School - PLYMOUTH pupils</v>
          </cell>
          <cell r="C666">
            <v>488219239</v>
          </cell>
          <cell r="D666">
            <v>488</v>
          </cell>
          <cell r="E666">
            <v>219</v>
          </cell>
          <cell r="F666">
            <v>239</v>
          </cell>
          <cell r="G666">
            <v>1</v>
          </cell>
          <cell r="H666">
            <v>1.054</v>
          </cell>
          <cell r="I666">
            <v>1</v>
          </cell>
          <cell r="J666">
            <v>1</v>
          </cell>
          <cell r="K666">
            <v>134.60900468075491</v>
          </cell>
          <cell r="L666">
            <v>1</v>
          </cell>
          <cell r="M666">
            <v>9178</v>
          </cell>
          <cell r="N666">
            <v>3176</v>
          </cell>
          <cell r="O666">
            <v>893</v>
          </cell>
          <cell r="P666">
            <v>1</v>
          </cell>
          <cell r="Q666">
            <v>1</v>
          </cell>
          <cell r="R666">
            <v>134.60324210309159</v>
          </cell>
          <cell r="S666">
            <v>0</v>
          </cell>
          <cell r="T666">
            <v>8656</v>
          </cell>
          <cell r="U666">
            <v>3015</v>
          </cell>
          <cell r="V666">
            <v>893</v>
          </cell>
          <cell r="AR666">
            <v>-488219239</v>
          </cell>
        </row>
        <row r="667">
          <cell r="A667">
            <v>658</v>
          </cell>
          <cell r="B667" t="str">
            <v>488 - SOUTH SHORE Charter School - QUINCY pupils</v>
          </cell>
          <cell r="C667">
            <v>488219243</v>
          </cell>
          <cell r="D667">
            <v>488</v>
          </cell>
          <cell r="E667">
            <v>219</v>
          </cell>
          <cell r="F667">
            <v>243</v>
          </cell>
          <cell r="G667">
            <v>1</v>
          </cell>
          <cell r="H667">
            <v>1.054</v>
          </cell>
          <cell r="I667">
            <v>1</v>
          </cell>
          <cell r="J667">
            <v>1</v>
          </cell>
          <cell r="K667">
            <v>123.60080301366065</v>
          </cell>
          <cell r="L667">
            <v>1</v>
          </cell>
          <cell r="M667">
            <v>10794</v>
          </cell>
          <cell r="N667">
            <v>2547</v>
          </cell>
          <cell r="O667">
            <v>893</v>
          </cell>
          <cell r="P667">
            <v>1</v>
          </cell>
          <cell r="Q667">
            <v>1</v>
          </cell>
          <cell r="R667">
            <v>123.603106514578</v>
          </cell>
          <cell r="S667">
            <v>0</v>
          </cell>
          <cell r="T667">
            <v>11036</v>
          </cell>
          <cell r="U667">
            <v>2607</v>
          </cell>
          <cell r="V667">
            <v>893</v>
          </cell>
          <cell r="AR667">
            <v>-488219243</v>
          </cell>
        </row>
        <row r="668">
          <cell r="A668">
            <v>659</v>
          </cell>
          <cell r="B668" t="str">
            <v>488 - SOUTH SHORE Charter School - RANDOLPH pupils</v>
          </cell>
          <cell r="C668">
            <v>488219244</v>
          </cell>
          <cell r="D668">
            <v>488</v>
          </cell>
          <cell r="E668">
            <v>219</v>
          </cell>
          <cell r="F668">
            <v>244</v>
          </cell>
          <cell r="G668">
            <v>1</v>
          </cell>
          <cell r="H668">
            <v>1.054</v>
          </cell>
          <cell r="I668">
            <v>1</v>
          </cell>
          <cell r="J668">
            <v>1</v>
          </cell>
          <cell r="K668">
            <v>140.48636900060259</v>
          </cell>
          <cell r="L668">
            <v>1</v>
          </cell>
          <cell r="M668">
            <v>10943</v>
          </cell>
          <cell r="N668">
            <v>4430</v>
          </cell>
          <cell r="O668">
            <v>893</v>
          </cell>
          <cell r="P668">
            <v>1</v>
          </cell>
          <cell r="Q668">
            <v>1</v>
          </cell>
          <cell r="R668">
            <v>140.51894054759615</v>
          </cell>
          <cell r="S668">
            <v>0</v>
          </cell>
          <cell r="T668">
            <v>11026</v>
          </cell>
          <cell r="U668">
            <v>4441</v>
          </cell>
          <cell r="V668">
            <v>893</v>
          </cell>
          <cell r="AR668">
            <v>-488219244</v>
          </cell>
        </row>
        <row r="669">
          <cell r="A669">
            <v>660</v>
          </cell>
          <cell r="B669" t="str">
            <v>488 - SOUTH SHORE Charter School - ROCKLAND pupils</v>
          </cell>
          <cell r="C669">
            <v>488219251</v>
          </cell>
          <cell r="D669">
            <v>488</v>
          </cell>
          <cell r="E669">
            <v>219</v>
          </cell>
          <cell r="F669">
            <v>251</v>
          </cell>
          <cell r="G669">
            <v>1</v>
          </cell>
          <cell r="H669">
            <v>1.054</v>
          </cell>
          <cell r="I669">
            <v>1</v>
          </cell>
          <cell r="J669">
            <v>1</v>
          </cell>
          <cell r="K669">
            <v>122.05541592108217</v>
          </cell>
          <cell r="L669">
            <v>1</v>
          </cell>
          <cell r="M669">
            <v>9725</v>
          </cell>
          <cell r="N669">
            <v>2145</v>
          </cell>
          <cell r="O669">
            <v>893</v>
          </cell>
          <cell r="P669">
            <v>1</v>
          </cell>
          <cell r="Q669">
            <v>1</v>
          </cell>
          <cell r="R669">
            <v>122.06355188753173</v>
          </cell>
          <cell r="S669">
            <v>0</v>
          </cell>
          <cell r="T669">
            <v>10151</v>
          </cell>
          <cell r="U669">
            <v>2224</v>
          </cell>
          <cell r="V669">
            <v>893</v>
          </cell>
          <cell r="AR669">
            <v>-488219251</v>
          </cell>
        </row>
        <row r="670">
          <cell r="A670">
            <v>661</v>
          </cell>
          <cell r="B670" t="str">
            <v>488 - SOUTH SHORE Charter School - SCITUATE pupils</v>
          </cell>
          <cell r="C670">
            <v>488219264</v>
          </cell>
          <cell r="D670">
            <v>488</v>
          </cell>
          <cell r="E670">
            <v>219</v>
          </cell>
          <cell r="F670">
            <v>264</v>
          </cell>
          <cell r="G670">
            <v>1</v>
          </cell>
          <cell r="H670">
            <v>1.054</v>
          </cell>
          <cell r="I670">
            <v>1</v>
          </cell>
          <cell r="J670">
            <v>1</v>
          </cell>
          <cell r="K670">
            <v>145.99107515028268</v>
          </cell>
          <cell r="L670">
            <v>1</v>
          </cell>
          <cell r="M670">
            <v>9446</v>
          </cell>
          <cell r="N670">
            <v>4344</v>
          </cell>
          <cell r="O670">
            <v>893</v>
          </cell>
          <cell r="P670">
            <v>1</v>
          </cell>
          <cell r="Q670">
            <v>1</v>
          </cell>
          <cell r="R670">
            <v>145.1038168224124</v>
          </cell>
          <cell r="S670">
            <v>0</v>
          </cell>
          <cell r="T670">
            <v>9873</v>
          </cell>
          <cell r="U670">
            <v>4477</v>
          </cell>
          <cell r="V670">
            <v>893</v>
          </cell>
          <cell r="AR670">
            <v>-488219264</v>
          </cell>
        </row>
        <row r="671">
          <cell r="A671">
            <v>662</v>
          </cell>
          <cell r="B671" t="str">
            <v>488 - SOUTH SHORE Charter School - STOUGHTON pupils</v>
          </cell>
          <cell r="C671">
            <v>488219285</v>
          </cell>
          <cell r="D671">
            <v>488</v>
          </cell>
          <cell r="E671">
            <v>219</v>
          </cell>
          <cell r="F671">
            <v>285</v>
          </cell>
          <cell r="G671">
            <v>1</v>
          </cell>
          <cell r="H671">
            <v>1.054</v>
          </cell>
          <cell r="I671">
            <v>0</v>
          </cell>
          <cell r="J671">
            <v>1</v>
          </cell>
          <cell r="K671">
            <v>130.6265763696903</v>
          </cell>
          <cell r="L671">
            <v>1</v>
          </cell>
          <cell r="M671">
            <v>10636</v>
          </cell>
          <cell r="N671">
            <v>3257</v>
          </cell>
          <cell r="O671">
            <v>893</v>
          </cell>
          <cell r="P671">
            <v>1</v>
          </cell>
          <cell r="Q671">
            <v>1</v>
          </cell>
          <cell r="R671">
            <v>130.62730408470395</v>
          </cell>
          <cell r="S671">
            <v>0</v>
          </cell>
          <cell r="T671">
            <v>11898</v>
          </cell>
          <cell r="U671">
            <v>3644</v>
          </cell>
          <cell r="V671">
            <v>893</v>
          </cell>
          <cell r="AR671">
            <v>-488219285</v>
          </cell>
        </row>
        <row r="672">
          <cell r="A672">
            <v>663</v>
          </cell>
          <cell r="B672" t="str">
            <v>488 - SOUTH SHORE Charter School - WEYMOUTH pupils</v>
          </cell>
          <cell r="C672">
            <v>488219336</v>
          </cell>
          <cell r="D672">
            <v>488</v>
          </cell>
          <cell r="E672">
            <v>219</v>
          </cell>
          <cell r="F672">
            <v>336</v>
          </cell>
          <cell r="G672">
            <v>1</v>
          </cell>
          <cell r="H672">
            <v>1.054</v>
          </cell>
          <cell r="I672">
            <v>1</v>
          </cell>
          <cell r="J672">
            <v>1</v>
          </cell>
          <cell r="K672">
            <v>118.81860089169345</v>
          </cell>
          <cell r="L672">
            <v>1</v>
          </cell>
          <cell r="M672">
            <v>9838</v>
          </cell>
          <cell r="N672">
            <v>1851</v>
          </cell>
          <cell r="O672">
            <v>893</v>
          </cell>
          <cell r="P672">
            <v>1</v>
          </cell>
          <cell r="Q672">
            <v>1</v>
          </cell>
          <cell r="R672">
            <v>118.87849226918041</v>
          </cell>
          <cell r="S672">
            <v>0</v>
          </cell>
          <cell r="T672">
            <v>10332</v>
          </cell>
          <cell r="U672">
            <v>1378</v>
          </cell>
          <cell r="V672">
            <v>893</v>
          </cell>
          <cell r="AR672">
            <v>-488219336</v>
          </cell>
        </row>
        <row r="673">
          <cell r="A673">
            <v>664</v>
          </cell>
          <cell r="B673" t="str">
            <v>488 - SOUTH SHORE Charter School - BRIDGEWATER RAYNHAM pupils</v>
          </cell>
          <cell r="C673">
            <v>488219625</v>
          </cell>
          <cell r="D673">
            <v>488</v>
          </cell>
          <cell r="E673">
            <v>219</v>
          </cell>
          <cell r="F673">
            <v>625</v>
          </cell>
          <cell r="G673">
            <v>1</v>
          </cell>
          <cell r="H673">
            <v>1.054</v>
          </cell>
          <cell r="I673">
            <v>1</v>
          </cell>
          <cell r="J673">
            <v>1</v>
          </cell>
          <cell r="K673">
            <v>118.87804356814964</v>
          </cell>
          <cell r="L673">
            <v>1</v>
          </cell>
          <cell r="M673">
            <v>8808</v>
          </cell>
          <cell r="N673">
            <v>1663</v>
          </cell>
          <cell r="O673">
            <v>893</v>
          </cell>
          <cell r="P673">
            <v>1</v>
          </cell>
          <cell r="Q673">
            <v>1</v>
          </cell>
          <cell r="R673">
            <v>118.87770031275855</v>
          </cell>
          <cell r="S673">
            <v>0</v>
          </cell>
          <cell r="T673">
            <v>7708</v>
          </cell>
          <cell r="U673">
            <v>1467</v>
          </cell>
          <cell r="V673">
            <v>893</v>
          </cell>
          <cell r="AR673">
            <v>-488219625</v>
          </cell>
        </row>
        <row r="674">
          <cell r="A674">
            <v>665</v>
          </cell>
          <cell r="B674" t="str">
            <v>488 - SOUTH SHORE Charter School - SILVER LAKE pupils</v>
          </cell>
          <cell r="C674">
            <v>488219760</v>
          </cell>
          <cell r="D674">
            <v>488</v>
          </cell>
          <cell r="E674">
            <v>219</v>
          </cell>
          <cell r="F674">
            <v>760</v>
          </cell>
          <cell r="G674">
            <v>1</v>
          </cell>
          <cell r="H674">
            <v>1.054</v>
          </cell>
          <cell r="I674">
            <v>1</v>
          </cell>
          <cell r="J674">
            <v>1</v>
          </cell>
          <cell r="K674">
            <v>119.60115619334731</v>
          </cell>
          <cell r="L674">
            <v>1</v>
          </cell>
          <cell r="M674">
            <v>10210</v>
          </cell>
          <cell r="N674">
            <v>2001</v>
          </cell>
          <cell r="O674">
            <v>893</v>
          </cell>
          <cell r="P674">
            <v>1</v>
          </cell>
          <cell r="Q674">
            <v>1</v>
          </cell>
          <cell r="R674">
            <v>119.60618068336035</v>
          </cell>
          <cell r="S674">
            <v>0</v>
          </cell>
          <cell r="T674">
            <v>8619</v>
          </cell>
          <cell r="U674">
            <v>1673</v>
          </cell>
          <cell r="V674">
            <v>893</v>
          </cell>
          <cell r="AR674">
            <v>-488219760</v>
          </cell>
        </row>
        <row r="675">
          <cell r="A675">
            <v>666</v>
          </cell>
          <cell r="B675" t="str">
            <v>488 - SOUTH SHORE Charter School - WHITMAN HANSON pupils</v>
          </cell>
          <cell r="C675">
            <v>488219780</v>
          </cell>
          <cell r="D675">
            <v>488</v>
          </cell>
          <cell r="E675">
            <v>219</v>
          </cell>
          <cell r="F675">
            <v>780</v>
          </cell>
          <cell r="G675">
            <v>1</v>
          </cell>
          <cell r="H675">
            <v>1.054</v>
          </cell>
          <cell r="I675">
            <v>1</v>
          </cell>
          <cell r="J675">
            <v>1</v>
          </cell>
          <cell r="K675">
            <v>116.48106047367639</v>
          </cell>
          <cell r="L675">
            <v>1</v>
          </cell>
          <cell r="M675">
            <v>10861</v>
          </cell>
          <cell r="N675">
            <v>1790</v>
          </cell>
          <cell r="O675">
            <v>893</v>
          </cell>
          <cell r="P675">
            <v>1</v>
          </cell>
          <cell r="Q675">
            <v>1</v>
          </cell>
          <cell r="R675">
            <v>116.48238385131049</v>
          </cell>
          <cell r="S675">
            <v>0</v>
          </cell>
          <cell r="T675">
            <v>11453</v>
          </cell>
          <cell r="U675">
            <v>1874</v>
          </cell>
          <cell r="V675">
            <v>893</v>
          </cell>
          <cell r="AR675">
            <v>-488219780</v>
          </cell>
        </row>
        <row r="676">
          <cell r="A676">
            <v>667</v>
          </cell>
          <cell r="B676" t="str">
            <v>489 - STURGIS Charter School - BARNSTABLE pupils</v>
          </cell>
          <cell r="C676">
            <v>489020020</v>
          </cell>
          <cell r="D676">
            <v>489</v>
          </cell>
          <cell r="E676">
            <v>20</v>
          </cell>
          <cell r="F676">
            <v>20</v>
          </cell>
          <cell r="G676">
            <v>1</v>
          </cell>
          <cell r="H676">
            <v>1</v>
          </cell>
          <cell r="I676">
            <v>1</v>
          </cell>
          <cell r="J676">
            <v>1</v>
          </cell>
          <cell r="K676">
            <v>128.90741898940595</v>
          </cell>
          <cell r="L676">
            <v>1</v>
          </cell>
          <cell r="M676">
            <v>10653</v>
          </cell>
          <cell r="N676">
            <v>3080</v>
          </cell>
          <cell r="O676">
            <v>893</v>
          </cell>
          <cell r="P676">
            <v>1</v>
          </cell>
          <cell r="Q676">
            <v>1</v>
          </cell>
          <cell r="R676">
            <v>128.92053184473752</v>
          </cell>
          <cell r="S676">
            <v>0</v>
          </cell>
          <cell r="T676">
            <v>10890</v>
          </cell>
          <cell r="U676">
            <v>3036</v>
          </cell>
          <cell r="V676">
            <v>893</v>
          </cell>
          <cell r="AR676">
            <v>-489020020</v>
          </cell>
        </row>
        <row r="677">
          <cell r="A677">
            <v>668</v>
          </cell>
          <cell r="B677" t="str">
            <v>489 - STURGIS Charter School - BOURNE pupils</v>
          </cell>
          <cell r="C677">
            <v>489020036</v>
          </cell>
          <cell r="D677">
            <v>489</v>
          </cell>
          <cell r="E677">
            <v>20</v>
          </cell>
          <cell r="F677">
            <v>36</v>
          </cell>
          <cell r="G677">
            <v>1</v>
          </cell>
          <cell r="H677">
            <v>1</v>
          </cell>
          <cell r="I677">
            <v>1</v>
          </cell>
          <cell r="J677">
            <v>1</v>
          </cell>
          <cell r="K677">
            <v>143.99203134161399</v>
          </cell>
          <cell r="L677">
            <v>1</v>
          </cell>
          <cell r="M677">
            <v>10298</v>
          </cell>
          <cell r="N677">
            <v>4530</v>
          </cell>
          <cell r="O677">
            <v>893</v>
          </cell>
          <cell r="P677">
            <v>1</v>
          </cell>
          <cell r="Q677">
            <v>1</v>
          </cell>
          <cell r="R677">
            <v>144.03488372232661</v>
          </cell>
          <cell r="S677">
            <v>0</v>
          </cell>
          <cell r="T677">
            <v>10770</v>
          </cell>
          <cell r="U677">
            <v>4618</v>
          </cell>
          <cell r="V677">
            <v>893</v>
          </cell>
          <cell r="AR677">
            <v>-489020036</v>
          </cell>
        </row>
        <row r="678">
          <cell r="A678">
            <v>669</v>
          </cell>
          <cell r="B678" t="str">
            <v>489 - STURGIS Charter School - CARVER pupils</v>
          </cell>
          <cell r="C678">
            <v>489020052</v>
          </cell>
          <cell r="D678">
            <v>489</v>
          </cell>
          <cell r="E678">
            <v>20</v>
          </cell>
          <cell r="F678">
            <v>52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130.45966527923579</v>
          </cell>
          <cell r="L678">
            <v>1</v>
          </cell>
          <cell r="M678">
            <v>11024</v>
          </cell>
          <cell r="N678">
            <v>3358</v>
          </cell>
          <cell r="O678">
            <v>893</v>
          </cell>
          <cell r="P678">
            <v>1</v>
          </cell>
          <cell r="Q678">
            <v>1</v>
          </cell>
          <cell r="R678">
            <v>130.46726260279365</v>
          </cell>
          <cell r="S678">
            <v>0</v>
          </cell>
          <cell r="T678">
            <v>9429</v>
          </cell>
          <cell r="U678">
            <v>2847</v>
          </cell>
          <cell r="V678">
            <v>893</v>
          </cell>
          <cell r="AR678">
            <v>-489020052</v>
          </cell>
        </row>
        <row r="679">
          <cell r="A679">
            <v>670</v>
          </cell>
          <cell r="B679" t="str">
            <v>489 - STURGIS Charter School - FALMOUTH pupils</v>
          </cell>
          <cell r="C679">
            <v>489020096</v>
          </cell>
          <cell r="D679">
            <v>489</v>
          </cell>
          <cell r="E679">
            <v>20</v>
          </cell>
          <cell r="F679">
            <v>96</v>
          </cell>
          <cell r="G679">
            <v>1</v>
          </cell>
          <cell r="H679">
            <v>1</v>
          </cell>
          <cell r="I679">
            <v>1</v>
          </cell>
          <cell r="J679">
            <v>1</v>
          </cell>
          <cell r="K679">
            <v>154.0511847212197</v>
          </cell>
          <cell r="L679">
            <v>1</v>
          </cell>
          <cell r="M679">
            <v>10751</v>
          </cell>
          <cell r="N679">
            <v>5811</v>
          </cell>
          <cell r="O679">
            <v>893</v>
          </cell>
          <cell r="P679">
            <v>1</v>
          </cell>
          <cell r="Q679">
            <v>1</v>
          </cell>
          <cell r="R679">
            <v>154.06617459770459</v>
          </cell>
          <cell r="S679">
            <v>0</v>
          </cell>
          <cell r="T679">
            <v>11330</v>
          </cell>
          <cell r="U679">
            <v>5942</v>
          </cell>
          <cell r="V679">
            <v>893</v>
          </cell>
          <cell r="AR679">
            <v>-489020096</v>
          </cell>
        </row>
        <row r="680">
          <cell r="A680">
            <v>671</v>
          </cell>
          <cell r="B680" t="str">
            <v>489 - STURGIS Charter School - MASHPEE pupils</v>
          </cell>
          <cell r="C680">
            <v>489020172</v>
          </cell>
          <cell r="D680">
            <v>489</v>
          </cell>
          <cell r="E680">
            <v>20</v>
          </cell>
          <cell r="F680">
            <v>172</v>
          </cell>
          <cell r="G680">
            <v>1</v>
          </cell>
          <cell r="H680">
            <v>1</v>
          </cell>
          <cell r="I680">
            <v>1</v>
          </cell>
          <cell r="J680">
            <v>1</v>
          </cell>
          <cell r="K680">
            <v>165.51626660285578</v>
          </cell>
          <cell r="L680">
            <v>1</v>
          </cell>
          <cell r="M680">
            <v>10227</v>
          </cell>
          <cell r="N680">
            <v>6700</v>
          </cell>
          <cell r="O680">
            <v>893</v>
          </cell>
          <cell r="P680">
            <v>1</v>
          </cell>
          <cell r="Q680">
            <v>1</v>
          </cell>
          <cell r="R680">
            <v>165.52156203448624</v>
          </cell>
          <cell r="S680">
            <v>0</v>
          </cell>
          <cell r="T680">
            <v>10704</v>
          </cell>
          <cell r="U680">
            <v>7036</v>
          </cell>
          <cell r="V680">
            <v>893</v>
          </cell>
          <cell r="AR680">
            <v>-489020172</v>
          </cell>
        </row>
        <row r="681">
          <cell r="A681">
            <v>672</v>
          </cell>
          <cell r="B681" t="str">
            <v>489 - STURGIS Charter School - PLYMOUTH pupils</v>
          </cell>
          <cell r="C681">
            <v>489020239</v>
          </cell>
          <cell r="D681">
            <v>489</v>
          </cell>
          <cell r="E681">
            <v>20</v>
          </cell>
          <cell r="F681">
            <v>239</v>
          </cell>
          <cell r="G681">
            <v>1</v>
          </cell>
          <cell r="H681">
            <v>1</v>
          </cell>
          <cell r="I681">
            <v>1</v>
          </cell>
          <cell r="J681">
            <v>1</v>
          </cell>
          <cell r="K681">
            <v>134.60900468075491</v>
          </cell>
          <cell r="L681">
            <v>1</v>
          </cell>
          <cell r="M681">
            <v>10350</v>
          </cell>
          <cell r="N681">
            <v>3582</v>
          </cell>
          <cell r="O681">
            <v>893</v>
          </cell>
          <cell r="P681">
            <v>1</v>
          </cell>
          <cell r="Q681">
            <v>1</v>
          </cell>
          <cell r="R681">
            <v>134.60324210309159</v>
          </cell>
          <cell r="S681">
            <v>0</v>
          </cell>
          <cell r="T681">
            <v>10659</v>
          </cell>
          <cell r="U681">
            <v>3713</v>
          </cell>
          <cell r="V681">
            <v>893</v>
          </cell>
          <cell r="AR681">
            <v>-489020239</v>
          </cell>
        </row>
        <row r="682">
          <cell r="A682">
            <v>673</v>
          </cell>
          <cell r="B682" t="str">
            <v>489 - STURGIS Charter School - PROVINCETOWN pupils</v>
          </cell>
          <cell r="C682">
            <v>489020242</v>
          </cell>
          <cell r="D682">
            <v>489</v>
          </cell>
          <cell r="E682">
            <v>20</v>
          </cell>
          <cell r="F682">
            <v>242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372.11807550653225</v>
          </cell>
          <cell r="L682">
            <v>1</v>
          </cell>
          <cell r="M682">
            <v>11160</v>
          </cell>
          <cell r="N682">
            <v>30368</v>
          </cell>
          <cell r="O682">
            <v>893</v>
          </cell>
          <cell r="P682">
            <v>1</v>
          </cell>
          <cell r="Q682">
            <v>1</v>
          </cell>
          <cell r="R682">
            <v>372.67143951434178</v>
          </cell>
          <cell r="S682">
            <v>0</v>
          </cell>
          <cell r="T682">
            <v>11785</v>
          </cell>
          <cell r="U682">
            <v>25791</v>
          </cell>
          <cell r="V682">
            <v>893</v>
          </cell>
          <cell r="AR682">
            <v>-489020242</v>
          </cell>
        </row>
        <row r="683">
          <cell r="A683">
            <v>674</v>
          </cell>
          <cell r="B683" t="str">
            <v>489 - STURGIS Charter School - SANDWICH pupils</v>
          </cell>
          <cell r="C683">
            <v>489020261</v>
          </cell>
          <cell r="D683">
            <v>489</v>
          </cell>
          <cell r="E683">
            <v>20</v>
          </cell>
          <cell r="F683">
            <v>261</v>
          </cell>
          <cell r="G683">
            <v>1</v>
          </cell>
          <cell r="H683">
            <v>1</v>
          </cell>
          <cell r="I683">
            <v>1</v>
          </cell>
          <cell r="J683">
            <v>1</v>
          </cell>
          <cell r="K683">
            <v>153.14937889731456</v>
          </cell>
          <cell r="L683">
            <v>1</v>
          </cell>
          <cell r="M683">
            <v>10132</v>
          </cell>
          <cell r="N683">
            <v>5385</v>
          </cell>
          <cell r="O683">
            <v>893</v>
          </cell>
          <cell r="P683">
            <v>1</v>
          </cell>
          <cell r="Q683">
            <v>1</v>
          </cell>
          <cell r="R683">
            <v>153.14862097452979</v>
          </cell>
          <cell r="S683">
            <v>0</v>
          </cell>
          <cell r="T683">
            <v>10657</v>
          </cell>
          <cell r="U683">
            <v>5674</v>
          </cell>
          <cell r="V683">
            <v>893</v>
          </cell>
          <cell r="AR683">
            <v>-489020261</v>
          </cell>
        </row>
        <row r="684">
          <cell r="A684">
            <v>675</v>
          </cell>
          <cell r="B684" t="str">
            <v>489 - STURGIS Charter School - SCITUATE pupils</v>
          </cell>
          <cell r="C684">
            <v>489020264</v>
          </cell>
          <cell r="D684">
            <v>489</v>
          </cell>
          <cell r="E684">
            <v>20</v>
          </cell>
          <cell r="F684">
            <v>264</v>
          </cell>
          <cell r="G684">
            <v>1</v>
          </cell>
          <cell r="H684">
            <v>1</v>
          </cell>
          <cell r="I684">
            <v>1</v>
          </cell>
          <cell r="J684">
            <v>1</v>
          </cell>
          <cell r="K684">
            <v>145.99107515028268</v>
          </cell>
          <cell r="L684">
            <v>1</v>
          </cell>
          <cell r="M684">
            <v>9794</v>
          </cell>
          <cell r="N684">
            <v>4504</v>
          </cell>
          <cell r="O684">
            <v>893</v>
          </cell>
          <cell r="P684">
            <v>1</v>
          </cell>
          <cell r="Q684">
            <v>1</v>
          </cell>
          <cell r="R684">
            <v>145.1038168224124</v>
          </cell>
          <cell r="S684">
            <v>0</v>
          </cell>
          <cell r="T684">
            <v>9124</v>
          </cell>
          <cell r="U684">
            <v>4137</v>
          </cell>
          <cell r="V684">
            <v>893</v>
          </cell>
          <cell r="AR684">
            <v>-489020264</v>
          </cell>
        </row>
        <row r="685">
          <cell r="A685">
            <v>676</v>
          </cell>
          <cell r="B685" t="str">
            <v>489 - STURGIS Charter School - TRURO pupils</v>
          </cell>
          <cell r="C685">
            <v>489020300</v>
          </cell>
          <cell r="D685">
            <v>489</v>
          </cell>
          <cell r="E685">
            <v>20</v>
          </cell>
          <cell r="F685">
            <v>300</v>
          </cell>
          <cell r="G685">
            <v>1</v>
          </cell>
          <cell r="H685">
            <v>1</v>
          </cell>
          <cell r="I685">
            <v>1</v>
          </cell>
          <cell r="J685">
            <v>1</v>
          </cell>
          <cell r="K685">
            <v>306.74334081194814</v>
          </cell>
          <cell r="L685">
            <v>1</v>
          </cell>
          <cell r="M685">
            <v>9794</v>
          </cell>
          <cell r="N685">
            <v>20248</v>
          </cell>
          <cell r="O685">
            <v>893</v>
          </cell>
          <cell r="P685">
            <v>1</v>
          </cell>
          <cell r="Q685">
            <v>1</v>
          </cell>
          <cell r="R685">
            <v>306.74262370171641</v>
          </cell>
          <cell r="S685">
            <v>0</v>
          </cell>
          <cell r="T685">
            <v>9124</v>
          </cell>
          <cell r="U685">
            <v>18975</v>
          </cell>
          <cell r="V685">
            <v>893</v>
          </cell>
          <cell r="AR685">
            <v>-489020300</v>
          </cell>
        </row>
        <row r="686">
          <cell r="A686">
            <v>677</v>
          </cell>
          <cell r="B686" t="str">
            <v>489 - STURGIS Charter School - WAREHAM pupils</v>
          </cell>
          <cell r="C686">
            <v>489020310</v>
          </cell>
          <cell r="D686">
            <v>489</v>
          </cell>
          <cell r="E686">
            <v>20</v>
          </cell>
          <cell r="F686">
            <v>310</v>
          </cell>
          <cell r="G686">
            <v>1</v>
          </cell>
          <cell r="H686">
            <v>1</v>
          </cell>
          <cell r="I686">
            <v>1</v>
          </cell>
          <cell r="J686">
            <v>1</v>
          </cell>
          <cell r="K686">
            <v>121.44342522569109</v>
          </cell>
          <cell r="L686">
            <v>1</v>
          </cell>
          <cell r="M686">
            <v>10559</v>
          </cell>
          <cell r="N686">
            <v>2264</v>
          </cell>
          <cell r="O686">
            <v>893</v>
          </cell>
          <cell r="P686">
            <v>1</v>
          </cell>
          <cell r="Q686">
            <v>1</v>
          </cell>
          <cell r="R686">
            <v>121.45048026184848</v>
          </cell>
          <cell r="S686">
            <v>0</v>
          </cell>
          <cell r="T686">
            <v>10568</v>
          </cell>
          <cell r="U686">
            <v>2276</v>
          </cell>
          <cell r="V686">
            <v>893</v>
          </cell>
          <cell r="AR686">
            <v>-489020310</v>
          </cell>
        </row>
        <row r="687">
          <cell r="A687">
            <v>678</v>
          </cell>
          <cell r="B687" t="str">
            <v>489 - STURGIS Charter School - DENNIS YARMOUTH pupils</v>
          </cell>
          <cell r="C687">
            <v>489020645</v>
          </cell>
          <cell r="D687">
            <v>489</v>
          </cell>
          <cell r="E687">
            <v>20</v>
          </cell>
          <cell r="F687">
            <v>645</v>
          </cell>
          <cell r="G687">
            <v>1</v>
          </cell>
          <cell r="H687">
            <v>1</v>
          </cell>
          <cell r="I687">
            <v>1</v>
          </cell>
          <cell r="J687">
            <v>1</v>
          </cell>
          <cell r="K687">
            <v>142.09577019506304</v>
          </cell>
          <cell r="L687">
            <v>1</v>
          </cell>
          <cell r="M687">
            <v>10527</v>
          </cell>
          <cell r="N687">
            <v>4431</v>
          </cell>
          <cell r="O687">
            <v>893</v>
          </cell>
          <cell r="P687">
            <v>1</v>
          </cell>
          <cell r="Q687">
            <v>1</v>
          </cell>
          <cell r="R687">
            <v>142.3814474391252</v>
          </cell>
          <cell r="S687">
            <v>0</v>
          </cell>
          <cell r="T687">
            <v>11010</v>
          </cell>
          <cell r="U687">
            <v>3697</v>
          </cell>
          <cell r="V687">
            <v>893</v>
          </cell>
          <cell r="AR687">
            <v>-489020645</v>
          </cell>
        </row>
        <row r="688">
          <cell r="A688">
            <v>679</v>
          </cell>
          <cell r="B688" t="str">
            <v>489 - STURGIS Charter School - NAUSET pupils</v>
          </cell>
          <cell r="C688">
            <v>489020660</v>
          </cell>
          <cell r="D688">
            <v>489</v>
          </cell>
          <cell r="E688">
            <v>20</v>
          </cell>
          <cell r="F688">
            <v>660</v>
          </cell>
          <cell r="G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191.60299406240614</v>
          </cell>
          <cell r="L688">
            <v>1</v>
          </cell>
          <cell r="M688">
            <v>10988</v>
          </cell>
          <cell r="N688">
            <v>10065</v>
          </cell>
          <cell r="O688">
            <v>893</v>
          </cell>
          <cell r="P688">
            <v>1</v>
          </cell>
          <cell r="Q688">
            <v>1</v>
          </cell>
          <cell r="R688">
            <v>191.59753308338264</v>
          </cell>
          <cell r="S688">
            <v>0</v>
          </cell>
          <cell r="T688">
            <v>11730</v>
          </cell>
          <cell r="U688">
            <v>10756</v>
          </cell>
          <cell r="V688">
            <v>893</v>
          </cell>
          <cell r="AR688">
            <v>-489020660</v>
          </cell>
        </row>
        <row r="689">
          <cell r="A689">
            <v>680</v>
          </cell>
          <cell r="B689" t="str">
            <v>489 - STURGIS Charter School - MONOMOY pupils</v>
          </cell>
          <cell r="C689">
            <v>489020712</v>
          </cell>
          <cell r="D689">
            <v>489</v>
          </cell>
          <cell r="E689">
            <v>20</v>
          </cell>
          <cell r="F689">
            <v>712</v>
          </cell>
          <cell r="G689">
            <v>1</v>
          </cell>
          <cell r="H689">
            <v>1</v>
          </cell>
          <cell r="I689">
            <v>1</v>
          </cell>
          <cell r="J689">
            <v>1</v>
          </cell>
          <cell r="K689">
            <v>172.88510508690669</v>
          </cell>
          <cell r="L689">
            <v>1</v>
          </cell>
          <cell r="M689">
            <v>10559</v>
          </cell>
          <cell r="N689">
            <v>7696</v>
          </cell>
          <cell r="O689">
            <v>893</v>
          </cell>
          <cell r="P689">
            <v>1</v>
          </cell>
          <cell r="Q689">
            <v>1</v>
          </cell>
          <cell r="R689">
            <v>172.88685433443374</v>
          </cell>
          <cell r="S689">
            <v>0</v>
          </cell>
          <cell r="T689">
            <v>10417</v>
          </cell>
          <cell r="U689">
            <v>7587</v>
          </cell>
          <cell r="V689">
            <v>893</v>
          </cell>
          <cell r="AR689">
            <v>-489020712</v>
          </cell>
        </row>
        <row r="690">
          <cell r="A690">
            <v>681</v>
          </cell>
          <cell r="B690" t="str">
            <v>491 - ATLANTIS Charter School - DARTMOUTH pupils</v>
          </cell>
          <cell r="C690">
            <v>491095072</v>
          </cell>
          <cell r="D690">
            <v>491</v>
          </cell>
          <cell r="E690">
            <v>95</v>
          </cell>
          <cell r="F690">
            <v>72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123.6809572731507</v>
          </cell>
          <cell r="L690">
            <v>1</v>
          </cell>
          <cell r="M690">
            <v>10185</v>
          </cell>
          <cell r="N690">
            <v>2412</v>
          </cell>
          <cell r="O690">
            <v>893</v>
          </cell>
          <cell r="P690">
            <v>1</v>
          </cell>
          <cell r="Q690">
            <v>1</v>
          </cell>
          <cell r="R690">
            <v>123.68120093264719</v>
          </cell>
          <cell r="S690">
            <v>0</v>
          </cell>
          <cell r="T690">
            <v>11376</v>
          </cell>
          <cell r="U690">
            <v>2690</v>
          </cell>
          <cell r="V690">
            <v>893</v>
          </cell>
          <cell r="AR690">
            <v>-491095072</v>
          </cell>
        </row>
        <row r="691">
          <cell r="A691">
            <v>682</v>
          </cell>
          <cell r="B691" t="str">
            <v>491 - ATLANTIS Charter School - FALL RIVER pupils</v>
          </cell>
          <cell r="C691">
            <v>491095095</v>
          </cell>
          <cell r="D691">
            <v>491</v>
          </cell>
          <cell r="E691">
            <v>95</v>
          </cell>
          <cell r="F691">
            <v>95</v>
          </cell>
          <cell r="G691">
            <v>1</v>
          </cell>
          <cell r="H691">
            <v>1</v>
          </cell>
          <cell r="I691">
            <v>1</v>
          </cell>
          <cell r="J691">
            <v>1</v>
          </cell>
          <cell r="K691">
            <v>100.84879252672989</v>
          </cell>
          <cell r="L691">
            <v>1</v>
          </cell>
          <cell r="M691">
            <v>10612</v>
          </cell>
          <cell r="N691">
            <v>90</v>
          </cell>
          <cell r="O691">
            <v>893</v>
          </cell>
          <cell r="P691">
            <v>1</v>
          </cell>
          <cell r="Q691">
            <v>1</v>
          </cell>
          <cell r="R691">
            <v>100.85507219967337</v>
          </cell>
          <cell r="S691">
            <v>0</v>
          </cell>
          <cell r="T691">
            <v>11051</v>
          </cell>
          <cell r="U691">
            <v>122</v>
          </cell>
          <cell r="V691">
            <v>893</v>
          </cell>
          <cell r="AR691">
            <v>-491095095</v>
          </cell>
        </row>
        <row r="692">
          <cell r="A692">
            <v>683</v>
          </cell>
          <cell r="B692" t="str">
            <v>491 - ATLANTIS Charter School - NORTON pupils</v>
          </cell>
          <cell r="C692">
            <v>491095218</v>
          </cell>
          <cell r="D692">
            <v>491</v>
          </cell>
          <cell r="E692">
            <v>95</v>
          </cell>
          <cell r="F692">
            <v>218</v>
          </cell>
          <cell r="G692">
            <v>1</v>
          </cell>
          <cell r="H692">
            <v>1</v>
          </cell>
          <cell r="I692">
            <v>0</v>
          </cell>
          <cell r="J692">
            <v>1</v>
          </cell>
          <cell r="K692">
            <v>133.02706516698998</v>
          </cell>
          <cell r="L692">
            <v>1</v>
          </cell>
          <cell r="M692">
            <v>9776</v>
          </cell>
          <cell r="N692">
            <v>3229</v>
          </cell>
          <cell r="O692">
            <v>893</v>
          </cell>
          <cell r="P692">
            <v>1</v>
          </cell>
          <cell r="Q692">
            <v>1</v>
          </cell>
          <cell r="R692">
            <v>133.04164658672548</v>
          </cell>
          <cell r="S692">
            <v>0</v>
          </cell>
          <cell r="T692">
            <v>13116</v>
          </cell>
          <cell r="U692">
            <v>4169</v>
          </cell>
          <cell r="V692">
            <v>893</v>
          </cell>
          <cell r="AR692">
            <v>-491095218</v>
          </cell>
        </row>
        <row r="693">
          <cell r="A693">
            <v>684</v>
          </cell>
          <cell r="B693" t="str">
            <v>491 - ATLANTIS Charter School - SOMERSET pupils</v>
          </cell>
          <cell r="C693">
            <v>491095273</v>
          </cell>
          <cell r="D693">
            <v>491</v>
          </cell>
          <cell r="E693">
            <v>95</v>
          </cell>
          <cell r="F693">
            <v>273</v>
          </cell>
          <cell r="G693">
            <v>1</v>
          </cell>
          <cell r="H693">
            <v>1</v>
          </cell>
          <cell r="I693">
            <v>1</v>
          </cell>
          <cell r="J693">
            <v>1</v>
          </cell>
          <cell r="K693">
            <v>126.56844045459023</v>
          </cell>
          <cell r="L693">
            <v>1</v>
          </cell>
          <cell r="M693">
            <v>10413</v>
          </cell>
          <cell r="N693">
            <v>2767</v>
          </cell>
          <cell r="O693">
            <v>893</v>
          </cell>
          <cell r="P693">
            <v>1</v>
          </cell>
          <cell r="Q693">
            <v>1</v>
          </cell>
          <cell r="R693">
            <v>126.56829983532944</v>
          </cell>
          <cell r="S693">
            <v>0</v>
          </cell>
          <cell r="T693">
            <v>9777</v>
          </cell>
          <cell r="U693">
            <v>2622</v>
          </cell>
          <cell r="V693">
            <v>893</v>
          </cell>
          <cell r="AR693">
            <v>-491095273</v>
          </cell>
        </row>
        <row r="694">
          <cell r="A694">
            <v>685</v>
          </cell>
          <cell r="B694" t="str">
            <v>491 - ATLANTIS Charter School - SWANSEA pupils</v>
          </cell>
          <cell r="C694">
            <v>491095292</v>
          </cell>
          <cell r="D694">
            <v>491</v>
          </cell>
          <cell r="E694">
            <v>95</v>
          </cell>
          <cell r="F694">
            <v>292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120.72037002274986</v>
          </cell>
          <cell r="L694">
            <v>1</v>
          </cell>
          <cell r="M694">
            <v>9892</v>
          </cell>
          <cell r="N694">
            <v>2050</v>
          </cell>
          <cell r="O694">
            <v>893</v>
          </cell>
          <cell r="P694">
            <v>1</v>
          </cell>
          <cell r="Q694">
            <v>1</v>
          </cell>
          <cell r="R694">
            <v>120.72226584146432</v>
          </cell>
          <cell r="S694">
            <v>0</v>
          </cell>
          <cell r="T694">
            <v>9314</v>
          </cell>
          <cell r="U694">
            <v>1868</v>
          </cell>
          <cell r="V694">
            <v>893</v>
          </cell>
          <cell r="AR694">
            <v>-491095292</v>
          </cell>
        </row>
        <row r="695">
          <cell r="A695">
            <v>686</v>
          </cell>
          <cell r="B695" t="str">
            <v>491 - ATLANTIS Charter School - WESTPORT pupils</v>
          </cell>
          <cell r="C695">
            <v>491095331</v>
          </cell>
          <cell r="D695">
            <v>491</v>
          </cell>
          <cell r="E695">
            <v>95</v>
          </cell>
          <cell r="F695">
            <v>331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135.46335208595079</v>
          </cell>
          <cell r="L695">
            <v>1</v>
          </cell>
          <cell r="M695">
            <v>10502</v>
          </cell>
          <cell r="N695">
            <v>3724</v>
          </cell>
          <cell r="O695">
            <v>893</v>
          </cell>
          <cell r="P695">
            <v>1</v>
          </cell>
          <cell r="Q695">
            <v>1</v>
          </cell>
          <cell r="R695">
            <v>135.47133978945146</v>
          </cell>
          <cell r="S695">
            <v>0</v>
          </cell>
          <cell r="T695">
            <v>10896</v>
          </cell>
          <cell r="U695">
            <v>3882</v>
          </cell>
          <cell r="V695">
            <v>893</v>
          </cell>
          <cell r="AR695">
            <v>-491095331</v>
          </cell>
        </row>
        <row r="696">
          <cell r="A696">
            <v>687</v>
          </cell>
          <cell r="B696" t="str">
            <v>491 - ATLANTIS Charter School - SOMERSET BERKLEY pupils</v>
          </cell>
          <cell r="C696">
            <v>491095763</v>
          </cell>
          <cell r="D696">
            <v>491</v>
          </cell>
          <cell r="E696">
            <v>95</v>
          </cell>
          <cell r="F696">
            <v>763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126.02141472877825</v>
          </cell>
          <cell r="L696">
            <v>1</v>
          </cell>
          <cell r="M696">
            <v>9794</v>
          </cell>
          <cell r="N696">
            <v>2549</v>
          </cell>
          <cell r="O696">
            <v>893</v>
          </cell>
          <cell r="P696">
            <v>1</v>
          </cell>
          <cell r="Q696">
            <v>1</v>
          </cell>
          <cell r="R696">
            <v>126.02151152764829</v>
          </cell>
          <cell r="S696">
            <v>0</v>
          </cell>
          <cell r="T696">
            <v>13116</v>
          </cell>
          <cell r="U696">
            <v>3398</v>
          </cell>
          <cell r="V696">
            <v>893</v>
          </cell>
          <cell r="AR696">
            <v>-491095763</v>
          </cell>
        </row>
        <row r="697">
          <cell r="A697">
            <v>688</v>
          </cell>
          <cell r="B697" t="str">
            <v>492 - MARTIN LUTHER KING JR CS OF EXCELLENCE Charter School - HOLYOKE pupils</v>
          </cell>
          <cell r="C697">
            <v>492281137</v>
          </cell>
          <cell r="D697">
            <v>492</v>
          </cell>
          <cell r="E697">
            <v>281</v>
          </cell>
          <cell r="F697">
            <v>137</v>
          </cell>
          <cell r="G697">
            <v>1</v>
          </cell>
          <cell r="H697">
            <v>1</v>
          </cell>
          <cell r="I697">
            <v>1</v>
          </cell>
          <cell r="J697">
            <v>1</v>
          </cell>
          <cell r="K697">
            <v>101.840586627467</v>
          </cell>
          <cell r="L697">
            <v>0</v>
          </cell>
          <cell r="M697">
            <v>11795</v>
          </cell>
          <cell r="N697">
            <v>217</v>
          </cell>
          <cell r="O697">
            <v>893</v>
          </cell>
          <cell r="P697">
            <v>1</v>
          </cell>
          <cell r="Q697">
            <v>1</v>
          </cell>
          <cell r="R697">
            <v>100.16600999752472</v>
          </cell>
          <cell r="S697">
            <v>0</v>
          </cell>
          <cell r="T697">
            <v>11742</v>
          </cell>
          <cell r="U697">
            <v>39</v>
          </cell>
          <cell r="V697">
            <v>893</v>
          </cell>
          <cell r="AR697">
            <v>-492281137</v>
          </cell>
        </row>
        <row r="698">
          <cell r="A698">
            <v>689</v>
          </cell>
          <cell r="B698" t="str">
            <v>492 - MARTIN LUTHER KING JR CS OF EXCELLENCE Charter School - SPRINGFIELD pupils</v>
          </cell>
          <cell r="C698">
            <v>492281281</v>
          </cell>
          <cell r="D698">
            <v>492</v>
          </cell>
          <cell r="E698">
            <v>281</v>
          </cell>
          <cell r="F698">
            <v>281</v>
          </cell>
          <cell r="G698">
            <v>1</v>
          </cell>
          <cell r="H698">
            <v>1</v>
          </cell>
          <cell r="I698">
            <v>1</v>
          </cell>
          <cell r="J698">
            <v>1</v>
          </cell>
          <cell r="K698">
            <v>100.1445005399528</v>
          </cell>
          <cell r="L698">
            <v>1</v>
          </cell>
          <cell r="M698">
            <v>12118</v>
          </cell>
          <cell r="N698">
            <v>18</v>
          </cell>
          <cell r="O698">
            <v>893</v>
          </cell>
          <cell r="P698">
            <v>1</v>
          </cell>
          <cell r="Q698">
            <v>1</v>
          </cell>
          <cell r="R698">
            <v>100.15584186626228</v>
          </cell>
          <cell r="S698">
            <v>0</v>
          </cell>
          <cell r="T698">
            <v>12361</v>
          </cell>
          <cell r="U698">
            <v>3</v>
          </cell>
          <cell r="V698">
            <v>893</v>
          </cell>
          <cell r="AR698">
            <v>-492281281</v>
          </cell>
        </row>
        <row r="699">
          <cell r="A699">
            <v>690</v>
          </cell>
          <cell r="B699" t="str">
            <v>492 - MARTIN LUTHER KING JR CS OF EXCELLENCE Charter School - WESTFIELD pupils</v>
          </cell>
          <cell r="C699">
            <v>492281325</v>
          </cell>
          <cell r="D699">
            <v>492</v>
          </cell>
          <cell r="E699">
            <v>281</v>
          </cell>
          <cell r="F699">
            <v>325</v>
          </cell>
          <cell r="G699">
            <v>1</v>
          </cell>
          <cell r="H699">
            <v>1</v>
          </cell>
          <cell r="I699">
            <v>1</v>
          </cell>
          <cell r="J699">
            <v>1</v>
          </cell>
          <cell r="K699">
            <v>112.50076642436728</v>
          </cell>
          <cell r="L699">
            <v>1</v>
          </cell>
          <cell r="M699">
            <v>12631</v>
          </cell>
          <cell r="N699">
            <v>1579</v>
          </cell>
          <cell r="O699">
            <v>893</v>
          </cell>
          <cell r="P699">
            <v>1</v>
          </cell>
          <cell r="Q699">
            <v>1</v>
          </cell>
          <cell r="R699">
            <v>112.50144968620366</v>
          </cell>
          <cell r="S699">
            <v>0</v>
          </cell>
          <cell r="T699">
            <v>11742</v>
          </cell>
          <cell r="U699">
            <v>1433</v>
          </cell>
          <cell r="V699">
            <v>893</v>
          </cell>
          <cell r="AR699">
            <v>-492281325</v>
          </cell>
        </row>
        <row r="700">
          <cell r="A700">
            <v>691</v>
          </cell>
          <cell r="B700" t="str">
            <v>493 - PHOENIX CHARTER ACADEMY Charter School - BOSTON pupils</v>
          </cell>
          <cell r="C700">
            <v>493093035</v>
          </cell>
          <cell r="D700">
            <v>493</v>
          </cell>
          <cell r="E700">
            <v>93</v>
          </cell>
          <cell r="F700">
            <v>35</v>
          </cell>
          <cell r="G700">
            <v>1</v>
          </cell>
          <cell r="H700">
            <v>1.044</v>
          </cell>
          <cell r="I700">
            <v>1</v>
          </cell>
          <cell r="J700">
            <v>1</v>
          </cell>
          <cell r="K700">
            <v>135.10754214263929</v>
          </cell>
          <cell r="L700">
            <v>1</v>
          </cell>
          <cell r="M700">
            <v>12569</v>
          </cell>
          <cell r="N700">
            <v>4413</v>
          </cell>
          <cell r="O700">
            <v>893</v>
          </cell>
          <cell r="P700">
            <v>1</v>
          </cell>
          <cell r="Q700">
            <v>1</v>
          </cell>
          <cell r="R700">
            <v>135.15501759350991</v>
          </cell>
          <cell r="S700">
            <v>0</v>
          </cell>
          <cell r="T700">
            <v>12821</v>
          </cell>
          <cell r="U700">
            <v>4395</v>
          </cell>
          <cell r="V700">
            <v>893</v>
          </cell>
          <cell r="AR700">
            <v>-493093035</v>
          </cell>
        </row>
        <row r="701">
          <cell r="A701">
            <v>692</v>
          </cell>
          <cell r="B701" t="str">
            <v>493 - PHOENIX CHARTER ACADEMY Charter School - CAMBRIDGE pupils</v>
          </cell>
          <cell r="C701">
            <v>493093049</v>
          </cell>
          <cell r="D701">
            <v>493</v>
          </cell>
          <cell r="E701">
            <v>93</v>
          </cell>
          <cell r="F701">
            <v>49</v>
          </cell>
          <cell r="G701">
            <v>1</v>
          </cell>
          <cell r="H701">
            <v>1.044</v>
          </cell>
          <cell r="I701">
            <v>0</v>
          </cell>
          <cell r="J701">
            <v>1</v>
          </cell>
          <cell r="K701">
            <v>226.54797785180924</v>
          </cell>
          <cell r="L701">
            <v>1</v>
          </cell>
          <cell r="M701">
            <v>11741</v>
          </cell>
          <cell r="N701">
            <v>14858</v>
          </cell>
          <cell r="O701">
            <v>893</v>
          </cell>
          <cell r="P701">
            <v>1</v>
          </cell>
          <cell r="Q701">
            <v>1</v>
          </cell>
          <cell r="R701">
            <v>226.55430005172397</v>
          </cell>
          <cell r="S701">
            <v>0</v>
          </cell>
          <cell r="T701">
            <v>13608</v>
          </cell>
          <cell r="U701">
            <v>17259</v>
          </cell>
          <cell r="V701">
            <v>893</v>
          </cell>
          <cell r="AR701">
            <v>-493093049</v>
          </cell>
        </row>
        <row r="702">
          <cell r="A702">
            <v>693</v>
          </cell>
          <cell r="B702" t="str">
            <v>493 - PHOENIX CHARTER ACADEMY Charter School - CHELSEA pupils</v>
          </cell>
          <cell r="C702">
            <v>493093057</v>
          </cell>
          <cell r="D702">
            <v>493</v>
          </cell>
          <cell r="E702">
            <v>93</v>
          </cell>
          <cell r="F702">
            <v>57</v>
          </cell>
          <cell r="G702">
            <v>1</v>
          </cell>
          <cell r="H702">
            <v>1.044</v>
          </cell>
          <cell r="I702">
            <v>1</v>
          </cell>
          <cell r="J702">
            <v>1</v>
          </cell>
          <cell r="K702">
            <v>105.07232021293885</v>
          </cell>
          <cell r="L702">
            <v>1</v>
          </cell>
          <cell r="M702">
            <v>12306</v>
          </cell>
          <cell r="N702">
            <v>624</v>
          </cell>
          <cell r="O702">
            <v>893</v>
          </cell>
          <cell r="P702">
            <v>1</v>
          </cell>
          <cell r="Q702">
            <v>1</v>
          </cell>
          <cell r="R702">
            <v>105.08946058749589</v>
          </cell>
          <cell r="S702">
            <v>0</v>
          </cell>
          <cell r="T702">
            <v>13259</v>
          </cell>
          <cell r="U702">
            <v>701</v>
          </cell>
          <cell r="V702">
            <v>893</v>
          </cell>
          <cell r="AR702">
            <v>-493093057</v>
          </cell>
        </row>
        <row r="703">
          <cell r="A703">
            <v>694</v>
          </cell>
          <cell r="B703" t="str">
            <v>493 - PHOENIX CHARTER ACADEMY Charter School - EVERETT pupils</v>
          </cell>
          <cell r="C703">
            <v>493093093</v>
          </cell>
          <cell r="D703">
            <v>493</v>
          </cell>
          <cell r="E703">
            <v>93</v>
          </cell>
          <cell r="F703">
            <v>93</v>
          </cell>
          <cell r="G703">
            <v>1</v>
          </cell>
          <cell r="H703">
            <v>1.044</v>
          </cell>
          <cell r="I703">
            <v>1</v>
          </cell>
          <cell r="J703">
            <v>1</v>
          </cell>
          <cell r="K703">
            <v>102.84144893945172</v>
          </cell>
          <cell r="L703">
            <v>1</v>
          </cell>
          <cell r="M703">
            <v>11171</v>
          </cell>
          <cell r="N703">
            <v>317</v>
          </cell>
          <cell r="O703">
            <v>893</v>
          </cell>
          <cell r="P703">
            <v>1</v>
          </cell>
          <cell r="Q703">
            <v>1</v>
          </cell>
          <cell r="R703">
            <v>102.86320779598445</v>
          </cell>
          <cell r="S703">
            <v>0</v>
          </cell>
          <cell r="T703">
            <v>12913</v>
          </cell>
          <cell r="U703">
            <v>361</v>
          </cell>
          <cell r="V703">
            <v>893</v>
          </cell>
          <cell r="AR703">
            <v>-493093093</v>
          </cell>
        </row>
        <row r="704">
          <cell r="A704">
            <v>695</v>
          </cell>
          <cell r="B704" t="str">
            <v>493 - PHOENIX CHARTER ACADEMY Charter School - LYNN pupils</v>
          </cell>
          <cell r="C704">
            <v>493093163</v>
          </cell>
          <cell r="D704">
            <v>493</v>
          </cell>
          <cell r="E704">
            <v>93</v>
          </cell>
          <cell r="F704">
            <v>163</v>
          </cell>
          <cell r="G704">
            <v>1</v>
          </cell>
          <cell r="H704">
            <v>1.044</v>
          </cell>
          <cell r="I704">
            <v>1</v>
          </cell>
          <cell r="J704">
            <v>1</v>
          </cell>
          <cell r="K704">
            <v>101.95106282746687</v>
          </cell>
          <cell r="L704">
            <v>0</v>
          </cell>
          <cell r="M704">
            <v>13206</v>
          </cell>
          <cell r="N704">
            <v>258</v>
          </cell>
          <cell r="O704">
            <v>893</v>
          </cell>
          <cell r="P704">
            <v>1</v>
          </cell>
          <cell r="Q704">
            <v>1</v>
          </cell>
          <cell r="R704">
            <v>104.22385689606564</v>
          </cell>
          <cell r="S704">
            <v>0</v>
          </cell>
          <cell r="T704">
            <v>12519</v>
          </cell>
          <cell r="U704">
            <v>677</v>
          </cell>
          <cell r="V704">
            <v>893</v>
          </cell>
          <cell r="AR704">
            <v>-493093163</v>
          </cell>
        </row>
        <row r="705">
          <cell r="A705">
            <v>696</v>
          </cell>
          <cell r="B705" t="str">
            <v>493 - PHOENIX CHARTER ACADEMY Charter School - MALDEN pupils</v>
          </cell>
          <cell r="C705">
            <v>493093165</v>
          </cell>
          <cell r="D705">
            <v>493</v>
          </cell>
          <cell r="E705">
            <v>93</v>
          </cell>
          <cell r="F705">
            <v>165</v>
          </cell>
          <cell r="G705">
            <v>1</v>
          </cell>
          <cell r="H705">
            <v>1.044</v>
          </cell>
          <cell r="I705">
            <v>1</v>
          </cell>
          <cell r="J705">
            <v>1</v>
          </cell>
          <cell r="K705">
            <v>105.43461537836718</v>
          </cell>
          <cell r="L705">
            <v>1</v>
          </cell>
          <cell r="M705">
            <v>11692</v>
          </cell>
          <cell r="N705">
            <v>635</v>
          </cell>
          <cell r="O705">
            <v>893</v>
          </cell>
          <cell r="P705">
            <v>1</v>
          </cell>
          <cell r="Q705">
            <v>1</v>
          </cell>
          <cell r="R705">
            <v>105.45274261995819</v>
          </cell>
          <cell r="S705">
            <v>0</v>
          </cell>
          <cell r="T705">
            <v>12221</v>
          </cell>
          <cell r="U705">
            <v>599</v>
          </cell>
          <cell r="V705">
            <v>893</v>
          </cell>
          <cell r="AR705">
            <v>-493093165</v>
          </cell>
        </row>
        <row r="706">
          <cell r="A706">
            <v>697</v>
          </cell>
          <cell r="B706" t="str">
            <v>493 - PHOENIX CHARTER ACADEMY Charter School - MEDFORD pupils</v>
          </cell>
          <cell r="C706">
            <v>493093176</v>
          </cell>
          <cell r="D706">
            <v>493</v>
          </cell>
          <cell r="E706">
            <v>93</v>
          </cell>
          <cell r="F706">
            <v>176</v>
          </cell>
          <cell r="G706">
            <v>1</v>
          </cell>
          <cell r="H706">
            <v>1.044</v>
          </cell>
          <cell r="I706">
            <v>1</v>
          </cell>
          <cell r="J706">
            <v>1</v>
          </cell>
          <cell r="K706">
            <v>133.02698960394903</v>
          </cell>
          <cell r="L706">
            <v>1</v>
          </cell>
          <cell r="M706">
            <v>11800</v>
          </cell>
          <cell r="N706">
            <v>3897</v>
          </cell>
          <cell r="O706">
            <v>893</v>
          </cell>
          <cell r="P706">
            <v>1</v>
          </cell>
          <cell r="Q706">
            <v>1</v>
          </cell>
          <cell r="R706">
            <v>133.03185416053941</v>
          </cell>
          <cell r="S706">
            <v>0</v>
          </cell>
          <cell r="T706">
            <v>9796</v>
          </cell>
          <cell r="U706">
            <v>3227</v>
          </cell>
          <cell r="V706">
            <v>893</v>
          </cell>
          <cell r="AR706">
            <v>-493093176</v>
          </cell>
        </row>
        <row r="707">
          <cell r="A707">
            <v>698</v>
          </cell>
          <cell r="B707" t="str">
            <v>493 - PHOENIX CHARTER ACADEMY Charter School - REVERE pupils</v>
          </cell>
          <cell r="C707">
            <v>493093248</v>
          </cell>
          <cell r="D707">
            <v>493</v>
          </cell>
          <cell r="E707">
            <v>93</v>
          </cell>
          <cell r="F707">
            <v>248</v>
          </cell>
          <cell r="G707">
            <v>1</v>
          </cell>
          <cell r="H707">
            <v>1.044</v>
          </cell>
          <cell r="I707">
            <v>1</v>
          </cell>
          <cell r="J707">
            <v>1</v>
          </cell>
          <cell r="K707">
            <v>109.81087383798145</v>
          </cell>
          <cell r="L707">
            <v>1</v>
          </cell>
          <cell r="M707">
            <v>11965</v>
          </cell>
          <cell r="N707">
            <v>1174</v>
          </cell>
          <cell r="O707">
            <v>893</v>
          </cell>
          <cell r="P707">
            <v>1</v>
          </cell>
          <cell r="Q707">
            <v>1</v>
          </cell>
          <cell r="R707">
            <v>109.88610158097696</v>
          </cell>
          <cell r="S707">
            <v>0</v>
          </cell>
          <cell r="T707">
            <v>13619</v>
          </cell>
          <cell r="U707">
            <v>476</v>
          </cell>
          <cell r="V707">
            <v>893</v>
          </cell>
          <cell r="AR707">
            <v>-493093248</v>
          </cell>
        </row>
        <row r="708">
          <cell r="A708">
            <v>699</v>
          </cell>
          <cell r="B708" t="str">
            <v>493 - PHOENIX CHARTER ACADEMY Charter School - SAUGUS pupils</v>
          </cell>
          <cell r="C708">
            <v>493093262</v>
          </cell>
          <cell r="D708">
            <v>493</v>
          </cell>
          <cell r="E708">
            <v>93</v>
          </cell>
          <cell r="F708">
            <v>262</v>
          </cell>
          <cell r="G708">
            <v>1</v>
          </cell>
          <cell r="H708">
            <v>1.044</v>
          </cell>
          <cell r="I708">
            <v>1</v>
          </cell>
          <cell r="J708">
            <v>1</v>
          </cell>
          <cell r="K708">
            <v>146.10729931823548</v>
          </cell>
          <cell r="L708">
            <v>1</v>
          </cell>
          <cell r="M708">
            <v>10161</v>
          </cell>
          <cell r="N708">
            <v>4685</v>
          </cell>
          <cell r="O708">
            <v>893</v>
          </cell>
          <cell r="P708">
            <v>1</v>
          </cell>
          <cell r="Q708">
            <v>1</v>
          </cell>
          <cell r="R708">
            <v>146.10337393977571</v>
          </cell>
          <cell r="S708">
            <v>0</v>
          </cell>
          <cell r="T708">
            <v>14290</v>
          </cell>
          <cell r="U708">
            <v>6631</v>
          </cell>
          <cell r="V708">
            <v>893</v>
          </cell>
          <cell r="AR708">
            <v>-493093262</v>
          </cell>
        </row>
        <row r="709">
          <cell r="A709">
            <v>700</v>
          </cell>
          <cell r="B709" t="str">
            <v>494 - PIONEER CS OF SCIENCE Charter School - BOSTON pupils</v>
          </cell>
          <cell r="C709">
            <v>494093035</v>
          </cell>
          <cell r="D709">
            <v>494</v>
          </cell>
          <cell r="E709">
            <v>93</v>
          </cell>
          <cell r="F709">
            <v>35</v>
          </cell>
          <cell r="G709">
            <v>1</v>
          </cell>
          <cell r="H709">
            <v>1.044</v>
          </cell>
          <cell r="I709">
            <v>1</v>
          </cell>
          <cell r="J709">
            <v>1</v>
          </cell>
          <cell r="K709">
            <v>135.10754214263929</v>
          </cell>
          <cell r="L709">
            <v>1</v>
          </cell>
          <cell r="M709">
            <v>12145</v>
          </cell>
          <cell r="N709">
            <v>4264</v>
          </cell>
          <cell r="O709">
            <v>893</v>
          </cell>
          <cell r="P709">
            <v>1</v>
          </cell>
          <cell r="Q709">
            <v>1</v>
          </cell>
          <cell r="R709">
            <v>135.15501759350991</v>
          </cell>
          <cell r="S709">
            <v>0</v>
          </cell>
          <cell r="T709">
            <v>10158</v>
          </cell>
          <cell r="U709">
            <v>3482</v>
          </cell>
          <cell r="V709">
            <v>893</v>
          </cell>
          <cell r="AR709">
            <v>-494093035</v>
          </cell>
        </row>
        <row r="710">
          <cell r="A710">
            <v>701</v>
          </cell>
          <cell r="B710" t="str">
            <v>494 - PIONEER CS OF SCIENCE Charter School - CAMBRIDGE pupils</v>
          </cell>
          <cell r="C710">
            <v>494093049</v>
          </cell>
          <cell r="D710">
            <v>494</v>
          </cell>
          <cell r="E710">
            <v>93</v>
          </cell>
          <cell r="F710">
            <v>49</v>
          </cell>
          <cell r="G710">
            <v>1</v>
          </cell>
          <cell r="H710">
            <v>1.044</v>
          </cell>
          <cell r="I710">
            <v>0</v>
          </cell>
          <cell r="J710">
            <v>1</v>
          </cell>
          <cell r="K710">
            <v>226.54797785180924</v>
          </cell>
          <cell r="L710">
            <v>1</v>
          </cell>
          <cell r="M710">
            <v>11741</v>
          </cell>
          <cell r="N710">
            <v>14858</v>
          </cell>
          <cell r="O710">
            <v>893</v>
          </cell>
          <cell r="P710">
            <v>1</v>
          </cell>
          <cell r="Q710">
            <v>1</v>
          </cell>
          <cell r="R710">
            <v>226.55430005172397</v>
          </cell>
          <cell r="S710">
            <v>0</v>
          </cell>
          <cell r="T710">
            <v>12183</v>
          </cell>
          <cell r="U710">
            <v>15452</v>
          </cell>
          <cell r="V710">
            <v>893</v>
          </cell>
          <cell r="AR710">
            <v>-494093049</v>
          </cell>
        </row>
        <row r="711">
          <cell r="A711">
            <v>702</v>
          </cell>
          <cell r="B711" t="str">
            <v>494 - PIONEER CS OF SCIENCE Charter School - CHELMSFORD pupils</v>
          </cell>
          <cell r="C711">
            <v>494093056</v>
          </cell>
          <cell r="D711">
            <v>494</v>
          </cell>
          <cell r="E711">
            <v>93</v>
          </cell>
          <cell r="F711">
            <v>56</v>
          </cell>
          <cell r="G711">
            <v>1</v>
          </cell>
          <cell r="H711">
            <v>1.044</v>
          </cell>
          <cell r="I711">
            <v>1</v>
          </cell>
          <cell r="J711">
            <v>1</v>
          </cell>
          <cell r="K711">
            <v>138.84928795921525</v>
          </cell>
          <cell r="L711">
            <v>1</v>
          </cell>
          <cell r="M711">
            <v>10377</v>
          </cell>
          <cell r="N711">
            <v>4031</v>
          </cell>
          <cell r="O711">
            <v>893</v>
          </cell>
          <cell r="P711">
            <v>1</v>
          </cell>
          <cell r="Q711">
            <v>1</v>
          </cell>
          <cell r="R711">
            <v>138.84864594176196</v>
          </cell>
          <cell r="S711">
            <v>0</v>
          </cell>
          <cell r="T711">
            <v>9683</v>
          </cell>
          <cell r="U711">
            <v>3774</v>
          </cell>
          <cell r="V711">
            <v>893</v>
          </cell>
          <cell r="AR711">
            <v>-494093056</v>
          </cell>
        </row>
        <row r="712">
          <cell r="A712">
            <v>703</v>
          </cell>
          <cell r="B712" t="str">
            <v>494 - PIONEER CS OF SCIENCE Charter School - CHELSEA pupils</v>
          </cell>
          <cell r="C712">
            <v>494093057</v>
          </cell>
          <cell r="D712">
            <v>494</v>
          </cell>
          <cell r="E712">
            <v>93</v>
          </cell>
          <cell r="F712">
            <v>57</v>
          </cell>
          <cell r="G712">
            <v>1</v>
          </cell>
          <cell r="H712">
            <v>1.044</v>
          </cell>
          <cell r="I712">
            <v>1</v>
          </cell>
          <cell r="J712">
            <v>1</v>
          </cell>
          <cell r="K712">
            <v>105.07232021293885</v>
          </cell>
          <cell r="L712">
            <v>1</v>
          </cell>
          <cell r="M712">
            <v>12101</v>
          </cell>
          <cell r="N712">
            <v>614</v>
          </cell>
          <cell r="O712">
            <v>893</v>
          </cell>
          <cell r="P712">
            <v>1</v>
          </cell>
          <cell r="Q712">
            <v>1</v>
          </cell>
          <cell r="R712">
            <v>105.08946058749589</v>
          </cell>
          <cell r="S712">
            <v>0</v>
          </cell>
          <cell r="T712">
            <v>12222</v>
          </cell>
          <cell r="U712">
            <v>646</v>
          </cell>
          <cell r="V712">
            <v>893</v>
          </cell>
          <cell r="AR712">
            <v>-494093057</v>
          </cell>
        </row>
        <row r="713">
          <cell r="A713">
            <v>704</v>
          </cell>
          <cell r="B713" t="str">
            <v>494 - PIONEER CS OF SCIENCE Charter School - EVERETT pupils</v>
          </cell>
          <cell r="C713">
            <v>494093093</v>
          </cell>
          <cell r="D713">
            <v>494</v>
          </cell>
          <cell r="E713">
            <v>93</v>
          </cell>
          <cell r="F713">
            <v>93</v>
          </cell>
          <cell r="G713">
            <v>1</v>
          </cell>
          <cell r="H713">
            <v>1.044</v>
          </cell>
          <cell r="I713">
            <v>1</v>
          </cell>
          <cell r="J713">
            <v>1</v>
          </cell>
          <cell r="K713">
            <v>102.84144893945172</v>
          </cell>
          <cell r="L713">
            <v>1</v>
          </cell>
          <cell r="M713">
            <v>11726</v>
          </cell>
          <cell r="N713">
            <v>333</v>
          </cell>
          <cell r="O713">
            <v>893</v>
          </cell>
          <cell r="P713">
            <v>1</v>
          </cell>
          <cell r="Q713">
            <v>1</v>
          </cell>
          <cell r="R713">
            <v>102.86320779598445</v>
          </cell>
          <cell r="S713">
            <v>0</v>
          </cell>
          <cell r="T713">
            <v>11908</v>
          </cell>
          <cell r="U713">
            <v>333</v>
          </cell>
          <cell r="V713">
            <v>893</v>
          </cell>
          <cell r="AR713">
            <v>-494093093</v>
          </cell>
        </row>
        <row r="714">
          <cell r="A714">
            <v>705</v>
          </cell>
          <cell r="B714" t="str">
            <v>494 - PIONEER CS OF SCIENCE Charter School - HAVERHILL pupils</v>
          </cell>
          <cell r="C714">
            <v>494093128</v>
          </cell>
          <cell r="D714">
            <v>494</v>
          </cell>
          <cell r="E714">
            <v>93</v>
          </cell>
          <cell r="F714">
            <v>128</v>
          </cell>
          <cell r="G714">
            <v>1</v>
          </cell>
          <cell r="H714">
            <v>1.044</v>
          </cell>
          <cell r="I714">
            <v>1</v>
          </cell>
          <cell r="J714">
            <v>1</v>
          </cell>
          <cell r="K714">
            <v>105.08593967939184</v>
          </cell>
          <cell r="L714">
            <v>1</v>
          </cell>
          <cell r="M714">
            <v>10161</v>
          </cell>
          <cell r="N714">
            <v>517</v>
          </cell>
          <cell r="O714">
            <v>893</v>
          </cell>
          <cell r="P714">
            <v>1</v>
          </cell>
          <cell r="Q714">
            <v>1</v>
          </cell>
          <cell r="R714">
            <v>105.08760718715354</v>
          </cell>
          <cell r="S714">
            <v>0</v>
          </cell>
          <cell r="T714">
            <v>8030</v>
          </cell>
          <cell r="U714">
            <v>414</v>
          </cell>
          <cell r="V714">
            <v>893</v>
          </cell>
          <cell r="AR714">
            <v>-494093128</v>
          </cell>
        </row>
        <row r="715">
          <cell r="A715">
            <v>706</v>
          </cell>
          <cell r="B715" t="str">
            <v>494 - PIONEER CS OF SCIENCE Charter School - LAWRENCE pupils</v>
          </cell>
          <cell r="C715">
            <v>494093149</v>
          </cell>
          <cell r="D715">
            <v>494</v>
          </cell>
          <cell r="E715">
            <v>93</v>
          </cell>
          <cell r="F715">
            <v>149</v>
          </cell>
          <cell r="G715">
            <v>1</v>
          </cell>
          <cell r="H715">
            <v>1.044</v>
          </cell>
          <cell r="I715">
            <v>0</v>
          </cell>
          <cell r="J715">
            <v>1</v>
          </cell>
          <cell r="K715">
            <v>100.12603380060321</v>
          </cell>
          <cell r="L715">
            <v>1</v>
          </cell>
          <cell r="M715">
            <v>12390</v>
          </cell>
          <cell r="N715">
            <v>16</v>
          </cell>
          <cell r="O715">
            <v>893</v>
          </cell>
          <cell r="P715">
            <v>1</v>
          </cell>
          <cell r="Q715">
            <v>1</v>
          </cell>
          <cell r="R715">
            <v>100.11937229101046</v>
          </cell>
          <cell r="S715">
            <v>0</v>
          </cell>
          <cell r="T715">
            <v>8006</v>
          </cell>
          <cell r="U715">
            <v>41</v>
          </cell>
          <cell r="V715">
            <v>893</v>
          </cell>
          <cell r="AR715">
            <v>-494093149</v>
          </cell>
        </row>
        <row r="716">
          <cell r="A716">
            <v>707</v>
          </cell>
          <cell r="B716" t="str">
            <v>494 - PIONEER CS OF SCIENCE Charter School - LYNN pupils</v>
          </cell>
          <cell r="C716">
            <v>494093163</v>
          </cell>
          <cell r="D716">
            <v>494</v>
          </cell>
          <cell r="E716">
            <v>93</v>
          </cell>
          <cell r="F716">
            <v>163</v>
          </cell>
          <cell r="G716">
            <v>1</v>
          </cell>
          <cell r="H716">
            <v>1.044</v>
          </cell>
          <cell r="I716">
            <v>1</v>
          </cell>
          <cell r="J716">
            <v>1</v>
          </cell>
          <cell r="K716">
            <v>101.95106282746687</v>
          </cell>
          <cell r="L716">
            <v>0</v>
          </cell>
          <cell r="M716">
            <v>13817</v>
          </cell>
          <cell r="N716">
            <v>270</v>
          </cell>
          <cell r="O716">
            <v>893</v>
          </cell>
          <cell r="P716">
            <v>1</v>
          </cell>
          <cell r="Q716">
            <v>1</v>
          </cell>
          <cell r="R716">
            <v>104.22385689606564</v>
          </cell>
          <cell r="S716">
            <v>0</v>
          </cell>
          <cell r="T716">
            <v>11857</v>
          </cell>
          <cell r="U716">
            <v>641</v>
          </cell>
          <cell r="V716">
            <v>893</v>
          </cell>
          <cell r="AR716">
            <v>-494093163</v>
          </cell>
        </row>
        <row r="717">
          <cell r="A717">
            <v>708</v>
          </cell>
          <cell r="B717" t="str">
            <v>494 - PIONEER CS OF SCIENCE Charter School - MALDEN pupils</v>
          </cell>
          <cell r="C717">
            <v>494093165</v>
          </cell>
          <cell r="D717">
            <v>494</v>
          </cell>
          <cell r="E717">
            <v>93</v>
          </cell>
          <cell r="F717">
            <v>165</v>
          </cell>
          <cell r="G717">
            <v>1</v>
          </cell>
          <cell r="H717">
            <v>1.044</v>
          </cell>
          <cell r="I717">
            <v>1</v>
          </cell>
          <cell r="J717">
            <v>1</v>
          </cell>
          <cell r="K717">
            <v>105.43461537836718</v>
          </cell>
          <cell r="L717">
            <v>1</v>
          </cell>
          <cell r="M717">
            <v>11605</v>
          </cell>
          <cell r="N717">
            <v>631</v>
          </cell>
          <cell r="O717">
            <v>893</v>
          </cell>
          <cell r="P717">
            <v>1</v>
          </cell>
          <cell r="Q717">
            <v>1</v>
          </cell>
          <cell r="R717">
            <v>105.45274261995819</v>
          </cell>
          <cell r="S717">
            <v>0</v>
          </cell>
          <cell r="T717">
            <v>12101</v>
          </cell>
          <cell r="U717">
            <v>593</v>
          </cell>
          <cell r="V717">
            <v>893</v>
          </cell>
          <cell r="AR717">
            <v>-494093165</v>
          </cell>
        </row>
        <row r="718">
          <cell r="A718">
            <v>709</v>
          </cell>
          <cell r="B718" t="str">
            <v>494 - PIONEER CS OF SCIENCE Charter School - MEDFORD pupils</v>
          </cell>
          <cell r="C718">
            <v>494093176</v>
          </cell>
          <cell r="D718">
            <v>494</v>
          </cell>
          <cell r="E718">
            <v>93</v>
          </cell>
          <cell r="F718">
            <v>176</v>
          </cell>
          <cell r="G718">
            <v>1</v>
          </cell>
          <cell r="H718">
            <v>1.044</v>
          </cell>
          <cell r="I718">
            <v>1</v>
          </cell>
          <cell r="J718">
            <v>1</v>
          </cell>
          <cell r="K718">
            <v>133.02698960394903</v>
          </cell>
          <cell r="L718">
            <v>1</v>
          </cell>
          <cell r="M718">
            <v>12417</v>
          </cell>
          <cell r="N718">
            <v>4101</v>
          </cell>
          <cell r="O718">
            <v>893</v>
          </cell>
          <cell r="P718">
            <v>1</v>
          </cell>
          <cell r="Q718">
            <v>1</v>
          </cell>
          <cell r="R718">
            <v>133.03185416053941</v>
          </cell>
          <cell r="S718">
            <v>0</v>
          </cell>
          <cell r="T718">
            <v>11731</v>
          </cell>
          <cell r="U718">
            <v>3865</v>
          </cell>
          <cell r="V718">
            <v>893</v>
          </cell>
          <cell r="AR718">
            <v>-494093176</v>
          </cell>
        </row>
        <row r="719">
          <cell r="A719">
            <v>710</v>
          </cell>
          <cell r="B719" t="str">
            <v>494 - PIONEER CS OF SCIENCE Charter School - MELROSE pupils</v>
          </cell>
          <cell r="C719">
            <v>494093178</v>
          </cell>
          <cell r="D719">
            <v>494</v>
          </cell>
          <cell r="E719">
            <v>93</v>
          </cell>
          <cell r="F719">
            <v>178</v>
          </cell>
          <cell r="G719">
            <v>1</v>
          </cell>
          <cell r="H719">
            <v>1.044</v>
          </cell>
          <cell r="I719">
            <v>0</v>
          </cell>
          <cell r="J719">
            <v>1</v>
          </cell>
          <cell r="K719">
            <v>110.42283420822953</v>
          </cell>
          <cell r="L719">
            <v>1</v>
          </cell>
          <cell r="M719">
            <v>9883</v>
          </cell>
          <cell r="N719">
            <v>1030</v>
          </cell>
          <cell r="O719">
            <v>893</v>
          </cell>
          <cell r="P719">
            <v>1</v>
          </cell>
          <cell r="Q719">
            <v>1</v>
          </cell>
          <cell r="R719">
            <v>110.42171456845485</v>
          </cell>
          <cell r="S719">
            <v>0</v>
          </cell>
          <cell r="T719">
            <v>9796</v>
          </cell>
          <cell r="U719">
            <v>1027</v>
          </cell>
          <cell r="V719">
            <v>893</v>
          </cell>
          <cell r="AR719">
            <v>-494093178</v>
          </cell>
        </row>
        <row r="720">
          <cell r="A720">
            <v>711</v>
          </cell>
          <cell r="B720" t="str">
            <v>494 - PIONEER CS OF SCIENCE Charter School - REVERE pupils</v>
          </cell>
          <cell r="C720">
            <v>494093248</v>
          </cell>
          <cell r="D720">
            <v>494</v>
          </cell>
          <cell r="E720">
            <v>93</v>
          </cell>
          <cell r="F720">
            <v>248</v>
          </cell>
          <cell r="G720">
            <v>1</v>
          </cell>
          <cell r="H720">
            <v>1.044</v>
          </cell>
          <cell r="I720">
            <v>1</v>
          </cell>
          <cell r="J720">
            <v>1</v>
          </cell>
          <cell r="K720">
            <v>109.81087383798145</v>
          </cell>
          <cell r="L720">
            <v>1</v>
          </cell>
          <cell r="M720">
            <v>11894</v>
          </cell>
          <cell r="N720">
            <v>1167</v>
          </cell>
          <cell r="O720">
            <v>893</v>
          </cell>
          <cell r="P720">
            <v>1</v>
          </cell>
          <cell r="Q720">
            <v>1</v>
          </cell>
          <cell r="R720">
            <v>109.88610158097696</v>
          </cell>
          <cell r="S720">
            <v>0</v>
          </cell>
          <cell r="T720">
            <v>11923</v>
          </cell>
          <cell r="U720">
            <v>417</v>
          </cell>
          <cell r="V720">
            <v>893</v>
          </cell>
          <cell r="AR720">
            <v>-494093248</v>
          </cell>
        </row>
        <row r="721">
          <cell r="A721">
            <v>712</v>
          </cell>
          <cell r="B721" t="str">
            <v>494 - PIONEER CS OF SCIENCE Charter School - SAUGUS pupils</v>
          </cell>
          <cell r="C721">
            <v>494093262</v>
          </cell>
          <cell r="D721">
            <v>494</v>
          </cell>
          <cell r="E721">
            <v>93</v>
          </cell>
          <cell r="F721">
            <v>262</v>
          </cell>
          <cell r="G721">
            <v>1</v>
          </cell>
          <cell r="H721">
            <v>1.044</v>
          </cell>
          <cell r="I721">
            <v>1</v>
          </cell>
          <cell r="J721">
            <v>1</v>
          </cell>
          <cell r="K721">
            <v>146.10729931823548</v>
          </cell>
          <cell r="L721">
            <v>1</v>
          </cell>
          <cell r="M721">
            <v>10457</v>
          </cell>
          <cell r="N721">
            <v>4821</v>
          </cell>
          <cell r="O721">
            <v>893</v>
          </cell>
          <cell r="P721">
            <v>1</v>
          </cell>
          <cell r="Q721">
            <v>1</v>
          </cell>
          <cell r="R721">
            <v>146.10337393977571</v>
          </cell>
          <cell r="S721">
            <v>0</v>
          </cell>
          <cell r="T721">
            <v>11519</v>
          </cell>
          <cell r="U721">
            <v>5345</v>
          </cell>
          <cell r="V721">
            <v>893</v>
          </cell>
          <cell r="AR721">
            <v>-494093262</v>
          </cell>
        </row>
        <row r="722">
          <cell r="A722">
            <v>713</v>
          </cell>
          <cell r="B722" t="str">
            <v>494 - PIONEER CS OF SCIENCE Charter School - STONEHAM pupils</v>
          </cell>
          <cell r="C722">
            <v>494093284</v>
          </cell>
          <cell r="D722">
            <v>494</v>
          </cell>
          <cell r="E722">
            <v>93</v>
          </cell>
          <cell r="F722">
            <v>284</v>
          </cell>
          <cell r="G722">
            <v>1</v>
          </cell>
          <cell r="H722">
            <v>1.044</v>
          </cell>
          <cell r="I722">
            <v>1</v>
          </cell>
          <cell r="J722">
            <v>1</v>
          </cell>
          <cell r="K722">
            <v>134.03751773533378</v>
          </cell>
          <cell r="L722">
            <v>1</v>
          </cell>
          <cell r="M722">
            <v>15163</v>
          </cell>
          <cell r="N722">
            <v>5161</v>
          </cell>
          <cell r="O722">
            <v>893</v>
          </cell>
          <cell r="P722">
            <v>1</v>
          </cell>
          <cell r="Q722">
            <v>1</v>
          </cell>
          <cell r="R722">
            <v>134.04487872407773</v>
          </cell>
          <cell r="S722">
            <v>0</v>
          </cell>
          <cell r="T722">
            <v>9084</v>
          </cell>
          <cell r="U722">
            <v>2999</v>
          </cell>
          <cell r="V722">
            <v>893</v>
          </cell>
          <cell r="AR722">
            <v>-494093284</v>
          </cell>
        </row>
        <row r="723">
          <cell r="A723">
            <v>714</v>
          </cell>
          <cell r="B723" t="str">
            <v>494 - PIONEER CS OF SCIENCE Charter School - TAUNTON pupils</v>
          </cell>
          <cell r="C723">
            <v>494093293</v>
          </cell>
          <cell r="D723">
            <v>494</v>
          </cell>
          <cell r="E723">
            <v>93</v>
          </cell>
          <cell r="F723">
            <v>293</v>
          </cell>
          <cell r="G723">
            <v>1</v>
          </cell>
          <cell r="H723">
            <v>1.044</v>
          </cell>
          <cell r="I723">
            <v>1</v>
          </cell>
          <cell r="J723">
            <v>1</v>
          </cell>
          <cell r="K723">
            <v>108.58704664961718</v>
          </cell>
          <cell r="L723">
            <v>1</v>
          </cell>
          <cell r="M723">
            <v>12748</v>
          </cell>
          <cell r="N723">
            <v>1095</v>
          </cell>
          <cell r="O723">
            <v>893</v>
          </cell>
          <cell r="P723">
            <v>1</v>
          </cell>
          <cell r="Q723">
            <v>1</v>
          </cell>
          <cell r="R723">
            <v>108.58755111986986</v>
          </cell>
          <cell r="S723">
            <v>0</v>
          </cell>
          <cell r="T723">
            <v>12515</v>
          </cell>
          <cell r="U723">
            <v>1065</v>
          </cell>
          <cell r="V723">
            <v>893</v>
          </cell>
          <cell r="AR723">
            <v>-494093293</v>
          </cell>
        </row>
        <row r="724">
          <cell r="A724">
            <v>715</v>
          </cell>
          <cell r="B724" t="str">
            <v>494 - PIONEER CS OF SCIENCE Charter School - MANCHESTER ESSEX pupils</v>
          </cell>
          <cell r="C724">
            <v>494093698</v>
          </cell>
          <cell r="D724">
            <v>494</v>
          </cell>
          <cell r="E724">
            <v>93</v>
          </cell>
          <cell r="F724">
            <v>698</v>
          </cell>
          <cell r="G724">
            <v>1</v>
          </cell>
          <cell r="H724">
            <v>1.044</v>
          </cell>
          <cell r="I724">
            <v>0</v>
          </cell>
          <cell r="J724">
            <v>1</v>
          </cell>
          <cell r="K724">
            <v>168.23674523626698</v>
          </cell>
          <cell r="L724">
            <v>0</v>
          </cell>
          <cell r="M724">
            <v>9655</v>
          </cell>
          <cell r="N724">
            <v>6588</v>
          </cell>
          <cell r="O724">
            <v>893</v>
          </cell>
          <cell r="P724">
            <v>1</v>
          </cell>
          <cell r="Q724">
            <v>1</v>
          </cell>
          <cell r="R724">
            <v>176.05307712725894</v>
          </cell>
          <cell r="S724">
            <v>0</v>
          </cell>
          <cell r="T724">
            <v>8552</v>
          </cell>
          <cell r="U724">
            <v>5836</v>
          </cell>
          <cell r="V724">
            <v>893</v>
          </cell>
          <cell r="AR724">
            <v>-494093698</v>
          </cell>
        </row>
        <row r="725">
          <cell r="A725">
            <v>716</v>
          </cell>
          <cell r="B725" t="str">
            <v>496 - GLOBAL LEARNING Charter School - DARTMOUTH pupils</v>
          </cell>
          <cell r="C725">
            <v>496201072</v>
          </cell>
          <cell r="D725">
            <v>496</v>
          </cell>
          <cell r="E725">
            <v>201</v>
          </cell>
          <cell r="F725">
            <v>72</v>
          </cell>
          <cell r="G725">
            <v>1</v>
          </cell>
          <cell r="H725">
            <v>1</v>
          </cell>
          <cell r="I725">
            <v>1</v>
          </cell>
          <cell r="J725">
            <v>1</v>
          </cell>
          <cell r="K725">
            <v>123.6809572731507</v>
          </cell>
          <cell r="L725">
            <v>1</v>
          </cell>
          <cell r="M725">
            <v>10374</v>
          </cell>
          <cell r="N725">
            <v>2457</v>
          </cell>
          <cell r="O725">
            <v>893</v>
          </cell>
          <cell r="P725">
            <v>1</v>
          </cell>
          <cell r="Q725">
            <v>1</v>
          </cell>
          <cell r="R725">
            <v>123.68120093264719</v>
          </cell>
          <cell r="S725">
            <v>0</v>
          </cell>
          <cell r="T725">
            <v>8776</v>
          </cell>
          <cell r="U725">
            <v>2075</v>
          </cell>
          <cell r="V725">
            <v>893</v>
          </cell>
          <cell r="AR725">
            <v>-496201072</v>
          </cell>
        </row>
        <row r="726">
          <cell r="A726">
            <v>717</v>
          </cell>
          <cell r="B726" t="str">
            <v>496 - GLOBAL LEARNING Charter School - FALL RIVER pupils</v>
          </cell>
          <cell r="C726">
            <v>496201095</v>
          </cell>
          <cell r="D726">
            <v>496</v>
          </cell>
          <cell r="E726">
            <v>201</v>
          </cell>
          <cell r="F726">
            <v>95</v>
          </cell>
          <cell r="G726">
            <v>1</v>
          </cell>
          <cell r="H726">
            <v>1</v>
          </cell>
          <cell r="I726">
            <v>1</v>
          </cell>
          <cell r="J726">
            <v>1</v>
          </cell>
          <cell r="K726">
            <v>100.84879252672989</v>
          </cell>
          <cell r="L726">
            <v>1</v>
          </cell>
          <cell r="M726">
            <v>12275</v>
          </cell>
          <cell r="N726">
            <v>104</v>
          </cell>
          <cell r="O726">
            <v>893</v>
          </cell>
          <cell r="P726">
            <v>1</v>
          </cell>
          <cell r="Q726">
            <v>1</v>
          </cell>
          <cell r="R726">
            <v>100.85507219967337</v>
          </cell>
          <cell r="S726">
            <v>0</v>
          </cell>
          <cell r="T726">
            <v>11376</v>
          </cell>
          <cell r="U726">
            <v>125</v>
          </cell>
          <cell r="V726">
            <v>893</v>
          </cell>
          <cell r="AR726">
            <v>-496201095</v>
          </cell>
        </row>
        <row r="727">
          <cell r="A727">
            <v>718</v>
          </cell>
          <cell r="B727" t="str">
            <v>496 - GLOBAL LEARNING Charter School - MIDDLEBOROUGH pupils</v>
          </cell>
          <cell r="C727">
            <v>496201182</v>
          </cell>
          <cell r="D727">
            <v>496</v>
          </cell>
          <cell r="E727">
            <v>201</v>
          </cell>
          <cell r="F727">
            <v>182</v>
          </cell>
          <cell r="G727">
            <v>1</v>
          </cell>
          <cell r="H727">
            <v>1</v>
          </cell>
          <cell r="I727">
            <v>0</v>
          </cell>
          <cell r="J727">
            <v>1</v>
          </cell>
          <cell r="K727">
            <v>130.587814100538</v>
          </cell>
          <cell r="L727">
            <v>1</v>
          </cell>
          <cell r="M727">
            <v>10205</v>
          </cell>
          <cell r="N727">
            <v>3121</v>
          </cell>
          <cell r="O727">
            <v>893</v>
          </cell>
          <cell r="P727">
            <v>1</v>
          </cell>
          <cell r="Q727">
            <v>1</v>
          </cell>
          <cell r="R727">
            <v>130.65120424154105</v>
          </cell>
          <cell r="S727">
            <v>0</v>
          </cell>
          <cell r="T727">
            <v>13116</v>
          </cell>
          <cell r="U727">
            <v>4008</v>
          </cell>
          <cell r="V727">
            <v>893</v>
          </cell>
          <cell r="AR727">
            <v>-496201182</v>
          </cell>
        </row>
        <row r="728">
          <cell r="A728">
            <v>719</v>
          </cell>
          <cell r="B728" t="str">
            <v>496 - GLOBAL LEARNING Charter School - NEW BEDFORD pupils</v>
          </cell>
          <cell r="C728">
            <v>496201201</v>
          </cell>
          <cell r="D728">
            <v>496</v>
          </cell>
          <cell r="E728">
            <v>201</v>
          </cell>
          <cell r="F728">
            <v>201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101.66507575120374</v>
          </cell>
          <cell r="L728">
            <v>1</v>
          </cell>
          <cell r="M728">
            <v>11224</v>
          </cell>
          <cell r="N728">
            <v>187</v>
          </cell>
          <cell r="O728">
            <v>893</v>
          </cell>
          <cell r="P728">
            <v>1</v>
          </cell>
          <cell r="Q728">
            <v>1</v>
          </cell>
          <cell r="R728">
            <v>101.6700281712929</v>
          </cell>
          <cell r="S728">
            <v>0</v>
          </cell>
          <cell r="T728">
            <v>11587</v>
          </cell>
          <cell r="U728">
            <v>201</v>
          </cell>
          <cell r="V728">
            <v>893</v>
          </cell>
          <cell r="AR728">
            <v>-496201201</v>
          </cell>
        </row>
        <row r="729">
          <cell r="A729">
            <v>720</v>
          </cell>
          <cell r="B729" t="str">
            <v>496 - GLOBAL LEARNING Charter School - WAREHAM pupils</v>
          </cell>
          <cell r="C729">
            <v>496201310</v>
          </cell>
          <cell r="D729">
            <v>496</v>
          </cell>
          <cell r="E729">
            <v>201</v>
          </cell>
          <cell r="F729">
            <v>310</v>
          </cell>
          <cell r="G729">
            <v>1</v>
          </cell>
          <cell r="H729">
            <v>1</v>
          </cell>
          <cell r="I729">
            <v>1</v>
          </cell>
          <cell r="J729">
            <v>1</v>
          </cell>
          <cell r="K729">
            <v>121.44342522569109</v>
          </cell>
          <cell r="L729">
            <v>1</v>
          </cell>
          <cell r="M729">
            <v>8944</v>
          </cell>
          <cell r="N729">
            <v>1918</v>
          </cell>
          <cell r="O729">
            <v>893</v>
          </cell>
          <cell r="P729">
            <v>1</v>
          </cell>
          <cell r="Q729">
            <v>1</v>
          </cell>
          <cell r="R729">
            <v>121.45048026184848</v>
          </cell>
          <cell r="S729">
            <v>0</v>
          </cell>
          <cell r="T729">
            <v>9124</v>
          </cell>
          <cell r="U729">
            <v>1965</v>
          </cell>
          <cell r="V729">
            <v>893</v>
          </cell>
          <cell r="AR729">
            <v>-496201310</v>
          </cell>
        </row>
        <row r="730">
          <cell r="A730">
            <v>721</v>
          </cell>
          <cell r="B730" t="str">
            <v>496 - GLOBAL LEARNING Charter School - WESTPORT pupils</v>
          </cell>
          <cell r="C730">
            <v>496201331</v>
          </cell>
          <cell r="D730">
            <v>496</v>
          </cell>
          <cell r="E730">
            <v>201</v>
          </cell>
          <cell r="F730">
            <v>331</v>
          </cell>
          <cell r="G730">
            <v>1</v>
          </cell>
          <cell r="H730">
            <v>1</v>
          </cell>
          <cell r="I730">
            <v>1</v>
          </cell>
          <cell r="J730">
            <v>1</v>
          </cell>
          <cell r="K730">
            <v>135.46335208595079</v>
          </cell>
          <cell r="L730">
            <v>1</v>
          </cell>
          <cell r="M730">
            <v>13125</v>
          </cell>
          <cell r="N730">
            <v>4655</v>
          </cell>
          <cell r="O730">
            <v>893</v>
          </cell>
          <cell r="P730">
            <v>1</v>
          </cell>
          <cell r="Q730">
            <v>1</v>
          </cell>
          <cell r="R730">
            <v>135.47133978945146</v>
          </cell>
          <cell r="S730">
            <v>0</v>
          </cell>
          <cell r="T730">
            <v>13116</v>
          </cell>
          <cell r="U730">
            <v>4673</v>
          </cell>
          <cell r="V730">
            <v>893</v>
          </cell>
          <cell r="AR730">
            <v>-496201331</v>
          </cell>
        </row>
        <row r="731">
          <cell r="A731">
            <v>722</v>
          </cell>
          <cell r="B731" t="str">
            <v>496 - GLOBAL LEARNING Charter School - FREETOWN LAKEVILLE pupils</v>
          </cell>
          <cell r="C731">
            <v>496201665</v>
          </cell>
          <cell r="D731">
            <v>496</v>
          </cell>
          <cell r="E731">
            <v>201</v>
          </cell>
          <cell r="F731">
            <v>665</v>
          </cell>
          <cell r="G731">
            <v>1</v>
          </cell>
          <cell r="H731">
            <v>1</v>
          </cell>
          <cell r="I731">
            <v>1</v>
          </cell>
          <cell r="J731">
            <v>1</v>
          </cell>
          <cell r="K731">
            <v>118.48269657965614</v>
          </cell>
          <cell r="L731">
            <v>1</v>
          </cell>
          <cell r="M731">
            <v>13975</v>
          </cell>
          <cell r="N731">
            <v>2583</v>
          </cell>
          <cell r="O731">
            <v>893</v>
          </cell>
          <cell r="P731">
            <v>1</v>
          </cell>
          <cell r="Q731">
            <v>1</v>
          </cell>
          <cell r="R731">
            <v>118.48240028636118</v>
          </cell>
          <cell r="S731">
            <v>0</v>
          </cell>
          <cell r="T731">
            <v>13116</v>
          </cell>
          <cell r="U731">
            <v>2431</v>
          </cell>
          <cell r="V731">
            <v>893</v>
          </cell>
          <cell r="AR731">
            <v>-496201665</v>
          </cell>
        </row>
        <row r="732">
          <cell r="A732">
            <v>723</v>
          </cell>
          <cell r="B732" t="str">
            <v>496 - GLOBAL LEARNING Charter School - OLD ROCHESTER pupils</v>
          </cell>
          <cell r="C732">
            <v>496201740</v>
          </cell>
          <cell r="D732">
            <v>496</v>
          </cell>
          <cell r="E732">
            <v>201</v>
          </cell>
          <cell r="F732">
            <v>740</v>
          </cell>
          <cell r="G732">
            <v>1</v>
          </cell>
          <cell r="H732">
            <v>1</v>
          </cell>
          <cell r="I732">
            <v>0</v>
          </cell>
          <cell r="J732">
            <v>1</v>
          </cell>
          <cell r="K732">
            <v>140.68092909847658</v>
          </cell>
          <cell r="L732">
            <v>1</v>
          </cell>
          <cell r="M732">
            <v>9864</v>
          </cell>
          <cell r="N732">
            <v>4013</v>
          </cell>
          <cell r="O732">
            <v>893</v>
          </cell>
          <cell r="P732">
            <v>1</v>
          </cell>
          <cell r="Q732">
            <v>1</v>
          </cell>
          <cell r="R732">
            <v>140.68150743017191</v>
          </cell>
          <cell r="S732">
            <v>0</v>
          </cell>
          <cell r="T732">
            <v>13116</v>
          </cell>
          <cell r="U732">
            <v>5290</v>
          </cell>
          <cell r="V732">
            <v>893</v>
          </cell>
          <cell r="AR732">
            <v>-496201740</v>
          </cell>
        </row>
        <row r="733">
          <cell r="A733">
            <v>724</v>
          </cell>
          <cell r="B733" t="str">
            <v>497 - PIONEER VALLEY CHINESE IMMERSION Charter School - AGAWAM pupils</v>
          </cell>
          <cell r="C733">
            <v>497117005</v>
          </cell>
          <cell r="D733">
            <v>497</v>
          </cell>
          <cell r="E733">
            <v>117</v>
          </cell>
          <cell r="F733">
            <v>5</v>
          </cell>
          <cell r="G733">
            <v>1</v>
          </cell>
          <cell r="H733">
            <v>1</v>
          </cell>
          <cell r="I733">
            <v>1</v>
          </cell>
          <cell r="J733">
            <v>1</v>
          </cell>
          <cell r="K733">
            <v>140.24318850782248</v>
          </cell>
          <cell r="L733">
            <v>1</v>
          </cell>
          <cell r="M733">
            <v>8710</v>
          </cell>
          <cell r="N733">
            <v>3505</v>
          </cell>
          <cell r="O733">
            <v>893</v>
          </cell>
          <cell r="P733">
            <v>1</v>
          </cell>
          <cell r="Q733">
            <v>1</v>
          </cell>
          <cell r="R733">
            <v>140.2431269597129</v>
          </cell>
          <cell r="S733">
            <v>0</v>
          </cell>
          <cell r="T733">
            <v>7742</v>
          </cell>
          <cell r="U733">
            <v>3124</v>
          </cell>
          <cell r="V733">
            <v>893</v>
          </cell>
          <cell r="AR733">
            <v>-497117005</v>
          </cell>
        </row>
        <row r="734">
          <cell r="A734">
            <v>725</v>
          </cell>
          <cell r="B734" t="str">
            <v>497 - PIONEER VALLEY CHINESE IMMERSION Charter School - AMHERST pupils</v>
          </cell>
          <cell r="C734">
            <v>497117008</v>
          </cell>
          <cell r="D734">
            <v>497</v>
          </cell>
          <cell r="E734">
            <v>117</v>
          </cell>
          <cell r="F734">
            <v>8</v>
          </cell>
          <cell r="G734">
            <v>1</v>
          </cell>
          <cell r="H734">
            <v>1</v>
          </cell>
          <cell r="I734">
            <v>1</v>
          </cell>
          <cell r="J734">
            <v>1</v>
          </cell>
          <cell r="K734">
            <v>201.72593952199495</v>
          </cell>
          <cell r="L734">
            <v>1</v>
          </cell>
          <cell r="M734">
            <v>9655</v>
          </cell>
          <cell r="N734">
            <v>9822</v>
          </cell>
          <cell r="O734">
            <v>893</v>
          </cell>
          <cell r="P734">
            <v>1</v>
          </cell>
          <cell r="Q734">
            <v>1</v>
          </cell>
          <cell r="R734">
            <v>201.73624130445754</v>
          </cell>
          <cell r="S734">
            <v>0</v>
          </cell>
          <cell r="T734">
            <v>9467</v>
          </cell>
          <cell r="U734">
            <v>9677</v>
          </cell>
          <cell r="V734">
            <v>893</v>
          </cell>
          <cell r="AR734">
            <v>-497117008</v>
          </cell>
        </row>
        <row r="735">
          <cell r="A735">
            <v>726</v>
          </cell>
          <cell r="B735" t="str">
            <v>497 - PIONEER VALLEY CHINESE IMMERSION Charter School - BELCHERTOWN pupils</v>
          </cell>
          <cell r="C735">
            <v>497117024</v>
          </cell>
          <cell r="D735">
            <v>497</v>
          </cell>
          <cell r="E735">
            <v>117</v>
          </cell>
          <cell r="F735">
            <v>24</v>
          </cell>
          <cell r="G735">
            <v>1</v>
          </cell>
          <cell r="H735">
            <v>1</v>
          </cell>
          <cell r="I735">
            <v>1</v>
          </cell>
          <cell r="J735">
            <v>1</v>
          </cell>
          <cell r="K735">
            <v>122.21385046740716</v>
          </cell>
          <cell r="L735">
            <v>1</v>
          </cell>
          <cell r="M735">
            <v>9217</v>
          </cell>
          <cell r="N735">
            <v>2047</v>
          </cell>
          <cell r="O735">
            <v>893</v>
          </cell>
          <cell r="P735">
            <v>1</v>
          </cell>
          <cell r="Q735">
            <v>1</v>
          </cell>
          <cell r="R735">
            <v>122.21527927554826</v>
          </cell>
          <cell r="S735">
            <v>0</v>
          </cell>
          <cell r="T735">
            <v>9920</v>
          </cell>
          <cell r="U735">
            <v>2197</v>
          </cell>
          <cell r="V735">
            <v>893</v>
          </cell>
          <cell r="AR735">
            <v>-497117024</v>
          </cell>
        </row>
        <row r="736">
          <cell r="A736">
            <v>727</v>
          </cell>
          <cell r="B736" t="str">
            <v>497 - PIONEER VALLEY CHINESE IMMERSION Charter School - CHICOPEE pupils</v>
          </cell>
          <cell r="C736">
            <v>497117061</v>
          </cell>
          <cell r="D736">
            <v>497</v>
          </cell>
          <cell r="E736">
            <v>117</v>
          </cell>
          <cell r="F736">
            <v>61</v>
          </cell>
          <cell r="G736">
            <v>1</v>
          </cell>
          <cell r="H736">
            <v>1</v>
          </cell>
          <cell r="I736">
            <v>1</v>
          </cell>
          <cell r="J736">
            <v>1</v>
          </cell>
          <cell r="K736">
            <v>104.17655170774647</v>
          </cell>
          <cell r="L736">
            <v>1</v>
          </cell>
          <cell r="M736">
            <v>10347</v>
          </cell>
          <cell r="N736">
            <v>432</v>
          </cell>
          <cell r="O736">
            <v>893</v>
          </cell>
          <cell r="P736">
            <v>1</v>
          </cell>
          <cell r="Q736">
            <v>1</v>
          </cell>
          <cell r="R736">
            <v>104.17811902781213</v>
          </cell>
          <cell r="S736">
            <v>0</v>
          </cell>
          <cell r="T736">
            <v>10834</v>
          </cell>
          <cell r="U736">
            <v>515</v>
          </cell>
          <cell r="V736">
            <v>893</v>
          </cell>
          <cell r="AR736">
            <v>-497117061</v>
          </cell>
        </row>
        <row r="737">
          <cell r="A737">
            <v>728</v>
          </cell>
          <cell r="B737" t="str">
            <v>497 - PIONEER VALLEY CHINESE IMMERSION Charter School - CONWAY pupils</v>
          </cell>
          <cell r="C737">
            <v>497117068</v>
          </cell>
          <cell r="D737">
            <v>497</v>
          </cell>
          <cell r="E737">
            <v>117</v>
          </cell>
          <cell r="F737">
            <v>68</v>
          </cell>
          <cell r="G737">
            <v>1</v>
          </cell>
          <cell r="H737">
            <v>1</v>
          </cell>
          <cell r="I737">
            <v>1</v>
          </cell>
          <cell r="J737">
            <v>1</v>
          </cell>
          <cell r="K737">
            <v>201.06972301451776</v>
          </cell>
          <cell r="L737">
            <v>1</v>
          </cell>
          <cell r="M737">
            <v>8450</v>
          </cell>
          <cell r="N737">
            <v>8540</v>
          </cell>
          <cell r="O737">
            <v>893</v>
          </cell>
          <cell r="P737">
            <v>1</v>
          </cell>
          <cell r="Q737">
            <v>1</v>
          </cell>
          <cell r="R737">
            <v>201.26408370147865</v>
          </cell>
          <cell r="S737">
            <v>0</v>
          </cell>
          <cell r="T737">
            <v>7507</v>
          </cell>
          <cell r="U737">
            <v>5360</v>
          </cell>
          <cell r="V737">
            <v>893</v>
          </cell>
          <cell r="AR737">
            <v>-497117068</v>
          </cell>
        </row>
        <row r="738">
          <cell r="A738">
            <v>729</v>
          </cell>
          <cell r="B738" t="str">
            <v>497 - PIONEER VALLEY CHINESE IMMERSION Charter School - DEERFIELD pupils</v>
          </cell>
          <cell r="C738">
            <v>497117074</v>
          </cell>
          <cell r="D738">
            <v>497</v>
          </cell>
          <cell r="E738">
            <v>117</v>
          </cell>
          <cell r="F738">
            <v>74</v>
          </cell>
          <cell r="G738">
            <v>1</v>
          </cell>
          <cell r="H738">
            <v>1</v>
          </cell>
          <cell r="I738">
            <v>1</v>
          </cell>
          <cell r="J738">
            <v>1</v>
          </cell>
          <cell r="K738">
            <v>164.95164280487958</v>
          </cell>
          <cell r="L738">
            <v>1</v>
          </cell>
          <cell r="M738">
            <v>8361</v>
          </cell>
          <cell r="N738">
            <v>5431</v>
          </cell>
          <cell r="O738">
            <v>893</v>
          </cell>
          <cell r="P738">
            <v>1</v>
          </cell>
          <cell r="Q738">
            <v>1</v>
          </cell>
          <cell r="R738">
            <v>164.95739427644392</v>
          </cell>
          <cell r="S738">
            <v>0</v>
          </cell>
          <cell r="T738">
            <v>8223</v>
          </cell>
          <cell r="U738">
            <v>5343</v>
          </cell>
          <cell r="V738">
            <v>893</v>
          </cell>
          <cell r="AR738">
            <v>-497117074</v>
          </cell>
        </row>
        <row r="739">
          <cell r="A739">
            <v>730</v>
          </cell>
          <cell r="B739" t="str">
            <v>497 - PIONEER VALLEY CHINESE IMMERSION Charter School - EASTHAMPTON pupils</v>
          </cell>
          <cell r="C739">
            <v>497117086</v>
          </cell>
          <cell r="D739">
            <v>497</v>
          </cell>
          <cell r="E739">
            <v>117</v>
          </cell>
          <cell r="F739">
            <v>86</v>
          </cell>
          <cell r="G739">
            <v>1</v>
          </cell>
          <cell r="H739">
            <v>1</v>
          </cell>
          <cell r="I739">
            <v>1</v>
          </cell>
          <cell r="J739">
            <v>1</v>
          </cell>
          <cell r="K739">
            <v>115.49088409588262</v>
          </cell>
          <cell r="L739">
            <v>1</v>
          </cell>
          <cell r="M739">
            <v>8722</v>
          </cell>
          <cell r="N739">
            <v>1351</v>
          </cell>
          <cell r="O739">
            <v>893</v>
          </cell>
          <cell r="P739">
            <v>1</v>
          </cell>
          <cell r="Q739">
            <v>1</v>
          </cell>
          <cell r="R739">
            <v>115.50216770040866</v>
          </cell>
          <cell r="S739">
            <v>0</v>
          </cell>
          <cell r="T739">
            <v>8921</v>
          </cell>
          <cell r="U739">
            <v>1344</v>
          </cell>
          <cell r="V739">
            <v>893</v>
          </cell>
          <cell r="AR739">
            <v>-497117086</v>
          </cell>
        </row>
        <row r="740">
          <cell r="A740">
            <v>731</v>
          </cell>
          <cell r="B740" t="str">
            <v>497 - PIONEER VALLEY CHINESE IMMERSION Charter School - EAST LONGMEADOW pupils</v>
          </cell>
          <cell r="C740">
            <v>497117087</v>
          </cell>
          <cell r="D740">
            <v>497</v>
          </cell>
          <cell r="E740">
            <v>117</v>
          </cell>
          <cell r="F740">
            <v>87</v>
          </cell>
          <cell r="G740">
            <v>1</v>
          </cell>
          <cell r="H740">
            <v>1</v>
          </cell>
          <cell r="I740">
            <v>1</v>
          </cell>
          <cell r="J740">
            <v>1</v>
          </cell>
          <cell r="K740">
            <v>138.28904336246433</v>
          </cell>
          <cell r="L740">
            <v>1</v>
          </cell>
          <cell r="M740">
            <v>9033</v>
          </cell>
          <cell r="N740">
            <v>3459</v>
          </cell>
          <cell r="O740">
            <v>893</v>
          </cell>
          <cell r="P740">
            <v>1</v>
          </cell>
          <cell r="Q740">
            <v>1</v>
          </cell>
          <cell r="R740">
            <v>138.28909328068008</v>
          </cell>
          <cell r="S740">
            <v>0</v>
          </cell>
          <cell r="T740">
            <v>8437</v>
          </cell>
          <cell r="U740">
            <v>3230</v>
          </cell>
          <cell r="V740">
            <v>893</v>
          </cell>
          <cell r="AR740">
            <v>-497117087</v>
          </cell>
        </row>
        <row r="741">
          <cell r="A741">
            <v>732</v>
          </cell>
          <cell r="B741" t="str">
            <v>497 - PIONEER VALLEY CHINESE IMMERSION Charter School - GRANBY pupils</v>
          </cell>
          <cell r="C741">
            <v>497117111</v>
          </cell>
          <cell r="D741">
            <v>497</v>
          </cell>
          <cell r="E741">
            <v>117</v>
          </cell>
          <cell r="F741">
            <v>111</v>
          </cell>
          <cell r="G741">
            <v>1</v>
          </cell>
          <cell r="H741">
            <v>1</v>
          </cell>
          <cell r="I741">
            <v>1</v>
          </cell>
          <cell r="J741">
            <v>1</v>
          </cell>
          <cell r="K741">
            <v>129.43076792873563</v>
          </cell>
          <cell r="L741">
            <v>1</v>
          </cell>
          <cell r="M741">
            <v>9419</v>
          </cell>
          <cell r="N741">
            <v>2772</v>
          </cell>
          <cell r="O741">
            <v>893</v>
          </cell>
          <cell r="P741">
            <v>1</v>
          </cell>
          <cell r="Q741">
            <v>1</v>
          </cell>
          <cell r="R741">
            <v>129.43495224147398</v>
          </cell>
          <cell r="S741">
            <v>0</v>
          </cell>
          <cell r="T741">
            <v>8228</v>
          </cell>
          <cell r="U741">
            <v>2401</v>
          </cell>
          <cell r="V741">
            <v>893</v>
          </cell>
          <cell r="AR741">
            <v>-497117111</v>
          </cell>
        </row>
        <row r="742">
          <cell r="A742">
            <v>733</v>
          </cell>
          <cell r="B742" t="str">
            <v>497 - PIONEER VALLEY CHINESE IMMERSION Charter School - GREENFIELD pupils</v>
          </cell>
          <cell r="C742">
            <v>497117114</v>
          </cell>
          <cell r="D742">
            <v>497</v>
          </cell>
          <cell r="E742">
            <v>117</v>
          </cell>
          <cell r="F742">
            <v>114</v>
          </cell>
          <cell r="G742">
            <v>1</v>
          </cell>
          <cell r="H742">
            <v>1</v>
          </cell>
          <cell r="I742">
            <v>1</v>
          </cell>
          <cell r="J742">
            <v>1</v>
          </cell>
          <cell r="K742">
            <v>127.49971657153742</v>
          </cell>
          <cell r="L742">
            <v>1</v>
          </cell>
          <cell r="M742">
            <v>8607</v>
          </cell>
          <cell r="N742">
            <v>2367</v>
          </cell>
          <cell r="O742">
            <v>893</v>
          </cell>
          <cell r="P742">
            <v>1</v>
          </cell>
          <cell r="Q742">
            <v>1</v>
          </cell>
          <cell r="R742">
            <v>127.50484930608748</v>
          </cell>
          <cell r="S742">
            <v>0</v>
          </cell>
          <cell r="T742">
            <v>10311</v>
          </cell>
          <cell r="U742">
            <v>2808</v>
          </cell>
          <cell r="V742">
            <v>893</v>
          </cell>
          <cell r="AR742">
            <v>-497117114</v>
          </cell>
        </row>
        <row r="743">
          <cell r="A743">
            <v>734</v>
          </cell>
          <cell r="B743" t="str">
            <v>497 - PIONEER VALLEY CHINESE IMMERSION Charter School - HADLEY pupils</v>
          </cell>
          <cell r="C743">
            <v>497117117</v>
          </cell>
          <cell r="D743">
            <v>497</v>
          </cell>
          <cell r="E743">
            <v>117</v>
          </cell>
          <cell r="F743">
            <v>117</v>
          </cell>
          <cell r="G743">
            <v>1</v>
          </cell>
          <cell r="H743">
            <v>1</v>
          </cell>
          <cell r="I743">
            <v>1</v>
          </cell>
          <cell r="J743">
            <v>1</v>
          </cell>
          <cell r="K743">
            <v>146.67861117900713</v>
          </cell>
          <cell r="L743">
            <v>1</v>
          </cell>
          <cell r="M743">
            <v>9124</v>
          </cell>
          <cell r="N743">
            <v>4259</v>
          </cell>
          <cell r="O743">
            <v>893</v>
          </cell>
          <cell r="P743">
            <v>1</v>
          </cell>
          <cell r="Q743">
            <v>1</v>
          </cell>
          <cell r="R743">
            <v>146.73290418429687</v>
          </cell>
          <cell r="S743">
            <v>0</v>
          </cell>
          <cell r="T743">
            <v>8961</v>
          </cell>
          <cell r="U743">
            <v>4025</v>
          </cell>
          <cell r="V743">
            <v>893</v>
          </cell>
          <cell r="AR743">
            <v>-497117117</v>
          </cell>
        </row>
        <row r="744">
          <cell r="A744">
            <v>735</v>
          </cell>
          <cell r="B744" t="str">
            <v>497 - PIONEER VALLEY CHINESE IMMERSION Charter School - HOLYOKE pupils</v>
          </cell>
          <cell r="C744">
            <v>497117137</v>
          </cell>
          <cell r="D744">
            <v>497</v>
          </cell>
          <cell r="E744">
            <v>117</v>
          </cell>
          <cell r="F744">
            <v>137</v>
          </cell>
          <cell r="G744">
            <v>1</v>
          </cell>
          <cell r="H744">
            <v>1</v>
          </cell>
          <cell r="I744">
            <v>1</v>
          </cell>
          <cell r="J744">
            <v>1</v>
          </cell>
          <cell r="K744">
            <v>101.840586627467</v>
          </cell>
          <cell r="L744">
            <v>0</v>
          </cell>
          <cell r="M744">
            <v>8885</v>
          </cell>
          <cell r="N744">
            <v>164</v>
          </cell>
          <cell r="O744">
            <v>893</v>
          </cell>
          <cell r="P744">
            <v>1</v>
          </cell>
          <cell r="Q744">
            <v>1</v>
          </cell>
          <cell r="R744">
            <v>100.16600999752472</v>
          </cell>
          <cell r="S744">
            <v>0</v>
          </cell>
          <cell r="T744">
            <v>9704</v>
          </cell>
          <cell r="U744">
            <v>32</v>
          </cell>
          <cell r="V744">
            <v>893</v>
          </cell>
          <cell r="AR744">
            <v>-497117137</v>
          </cell>
        </row>
        <row r="745">
          <cell r="A745">
            <v>736</v>
          </cell>
          <cell r="B745" t="str">
            <v>497 - PIONEER VALLEY CHINESE IMMERSION Charter School - LEVERETT pupils</v>
          </cell>
          <cell r="C745">
            <v>497117154</v>
          </cell>
          <cell r="D745">
            <v>497</v>
          </cell>
          <cell r="E745">
            <v>117</v>
          </cell>
          <cell r="F745">
            <v>154</v>
          </cell>
          <cell r="G745">
            <v>1</v>
          </cell>
          <cell r="H745">
            <v>1</v>
          </cell>
          <cell r="I745">
            <v>1</v>
          </cell>
          <cell r="J745">
            <v>1</v>
          </cell>
          <cell r="K745">
            <v>201.19740858741383</v>
          </cell>
          <cell r="L745">
            <v>1</v>
          </cell>
          <cell r="M745">
            <v>8290</v>
          </cell>
          <cell r="N745">
            <v>8389</v>
          </cell>
          <cell r="O745">
            <v>893</v>
          </cell>
          <cell r="P745">
            <v>1</v>
          </cell>
          <cell r="Q745">
            <v>1</v>
          </cell>
          <cell r="R745">
            <v>200.75372120084984</v>
          </cell>
          <cell r="S745">
            <v>0</v>
          </cell>
          <cell r="T745">
            <v>7751</v>
          </cell>
          <cell r="U745">
            <v>9266</v>
          </cell>
          <cell r="V745">
            <v>893</v>
          </cell>
          <cell r="AR745">
            <v>-497117154</v>
          </cell>
        </row>
        <row r="746">
          <cell r="A746">
            <v>737</v>
          </cell>
          <cell r="B746" t="str">
            <v>497 - PIONEER VALLEY CHINESE IMMERSION Charter School - LONGMEADOW pupils</v>
          </cell>
          <cell r="C746">
            <v>497117159</v>
          </cell>
          <cell r="D746">
            <v>497</v>
          </cell>
          <cell r="E746">
            <v>117</v>
          </cell>
          <cell r="F746">
            <v>159</v>
          </cell>
          <cell r="G746">
            <v>1</v>
          </cell>
          <cell r="H746">
            <v>1</v>
          </cell>
          <cell r="I746">
            <v>1</v>
          </cell>
          <cell r="J746">
            <v>1</v>
          </cell>
          <cell r="K746">
            <v>147.27024747549885</v>
          </cell>
          <cell r="L746">
            <v>1</v>
          </cell>
          <cell r="M746">
            <v>9524</v>
          </cell>
          <cell r="N746">
            <v>4502</v>
          </cell>
          <cell r="O746">
            <v>893</v>
          </cell>
          <cell r="P746">
            <v>1</v>
          </cell>
          <cell r="Q746">
            <v>1</v>
          </cell>
          <cell r="R746">
            <v>147.27049254316398</v>
          </cell>
          <cell r="S746">
            <v>0</v>
          </cell>
          <cell r="T746">
            <v>9525</v>
          </cell>
          <cell r="U746">
            <v>4497</v>
          </cell>
          <cell r="V746">
            <v>893</v>
          </cell>
          <cell r="AR746">
            <v>-497117159</v>
          </cell>
        </row>
        <row r="747">
          <cell r="A747">
            <v>738</v>
          </cell>
          <cell r="B747" t="str">
            <v>497 - PIONEER VALLEY CHINESE IMMERSION Charter School - NORTHAMPTON pupils</v>
          </cell>
          <cell r="C747">
            <v>497117210</v>
          </cell>
          <cell r="D747">
            <v>497</v>
          </cell>
          <cell r="E747">
            <v>117</v>
          </cell>
          <cell r="F747">
            <v>210</v>
          </cell>
          <cell r="G747">
            <v>1</v>
          </cell>
          <cell r="H747">
            <v>1</v>
          </cell>
          <cell r="I747">
            <v>1</v>
          </cell>
          <cell r="J747">
            <v>1</v>
          </cell>
          <cell r="K747">
            <v>133.96709628942261</v>
          </cell>
          <cell r="L747">
            <v>1</v>
          </cell>
          <cell r="M747">
            <v>8699</v>
          </cell>
          <cell r="N747">
            <v>2955</v>
          </cell>
          <cell r="O747">
            <v>893</v>
          </cell>
          <cell r="P747">
            <v>1</v>
          </cell>
          <cell r="Q747">
            <v>1</v>
          </cell>
          <cell r="R747">
            <v>133.85024818950822</v>
          </cell>
          <cell r="S747">
            <v>0</v>
          </cell>
          <cell r="T747">
            <v>8920</v>
          </cell>
          <cell r="U747">
            <v>3089</v>
          </cell>
          <cell r="V747">
            <v>893</v>
          </cell>
          <cell r="AR747">
            <v>-497117210</v>
          </cell>
        </row>
        <row r="748">
          <cell r="A748">
            <v>739</v>
          </cell>
          <cell r="B748" t="str">
            <v>497 - PIONEER VALLEY CHINESE IMMERSION Charter School - ORANGE pupils</v>
          </cell>
          <cell r="C748">
            <v>497117223</v>
          </cell>
          <cell r="D748">
            <v>497</v>
          </cell>
          <cell r="E748">
            <v>117</v>
          </cell>
          <cell r="F748">
            <v>223</v>
          </cell>
          <cell r="G748">
            <v>1</v>
          </cell>
          <cell r="H748">
            <v>1</v>
          </cell>
          <cell r="I748">
            <v>1</v>
          </cell>
          <cell r="J748">
            <v>1</v>
          </cell>
          <cell r="K748">
            <v>107.82483300075367</v>
          </cell>
          <cell r="L748">
            <v>1</v>
          </cell>
          <cell r="M748">
            <v>8406</v>
          </cell>
          <cell r="N748">
            <v>658</v>
          </cell>
          <cell r="O748">
            <v>893</v>
          </cell>
          <cell r="P748">
            <v>1</v>
          </cell>
          <cell r="Q748">
            <v>1</v>
          </cell>
          <cell r="R748">
            <v>107.82579629296103</v>
          </cell>
          <cell r="S748">
            <v>0</v>
          </cell>
          <cell r="T748">
            <v>7751</v>
          </cell>
          <cell r="U748">
            <v>641</v>
          </cell>
          <cell r="V748">
            <v>893</v>
          </cell>
          <cell r="AR748">
            <v>-497117223</v>
          </cell>
        </row>
        <row r="749">
          <cell r="A749">
            <v>740</v>
          </cell>
          <cell r="B749" t="str">
            <v>497 - PIONEER VALLEY CHINESE IMMERSION Charter School - PELHAM pupils</v>
          </cell>
          <cell r="C749">
            <v>497117230</v>
          </cell>
          <cell r="D749">
            <v>497</v>
          </cell>
          <cell r="E749">
            <v>117</v>
          </cell>
          <cell r="F749">
            <v>230</v>
          </cell>
          <cell r="G749">
            <v>1</v>
          </cell>
          <cell r="H749">
            <v>1</v>
          </cell>
          <cell r="I749">
            <v>0</v>
          </cell>
          <cell r="J749">
            <v>1</v>
          </cell>
          <cell r="K749">
            <v>212.82743135646083</v>
          </cell>
          <cell r="L749">
            <v>1</v>
          </cell>
          <cell r="M749">
            <v>10247</v>
          </cell>
          <cell r="N749">
            <v>11561</v>
          </cell>
          <cell r="O749">
            <v>893</v>
          </cell>
          <cell r="P749">
            <v>1</v>
          </cell>
          <cell r="Q749">
            <v>1</v>
          </cell>
          <cell r="R749">
            <v>212.92064992710834</v>
          </cell>
          <cell r="S749">
            <v>0</v>
          </cell>
          <cell r="T749">
            <v>7751</v>
          </cell>
          <cell r="U749">
            <v>8648</v>
          </cell>
          <cell r="V749">
            <v>893</v>
          </cell>
          <cell r="AR749">
            <v>-497117230</v>
          </cell>
        </row>
        <row r="750">
          <cell r="A750">
            <v>741</v>
          </cell>
          <cell r="B750" t="str">
            <v>497 - PIONEER VALLEY CHINESE IMMERSION Charter School - SHUTESBURY pupils</v>
          </cell>
          <cell r="C750">
            <v>497117272</v>
          </cell>
          <cell r="D750">
            <v>497</v>
          </cell>
          <cell r="E750">
            <v>117</v>
          </cell>
          <cell r="F750">
            <v>272</v>
          </cell>
          <cell r="G750">
            <v>1</v>
          </cell>
          <cell r="H750">
            <v>1</v>
          </cell>
          <cell r="I750">
            <v>1</v>
          </cell>
          <cell r="J750">
            <v>1</v>
          </cell>
          <cell r="K750">
            <v>217.48705630960808</v>
          </cell>
          <cell r="L750">
            <v>1</v>
          </cell>
          <cell r="M750">
            <v>8406</v>
          </cell>
          <cell r="N750">
            <v>9876</v>
          </cell>
          <cell r="O750">
            <v>893</v>
          </cell>
          <cell r="P750">
            <v>1</v>
          </cell>
          <cell r="Q750">
            <v>1</v>
          </cell>
          <cell r="R750">
            <v>217.54067347951312</v>
          </cell>
          <cell r="S750">
            <v>0</v>
          </cell>
          <cell r="T750">
            <v>7751</v>
          </cell>
          <cell r="U750">
            <v>8653</v>
          </cell>
          <cell r="V750">
            <v>893</v>
          </cell>
          <cell r="AR750">
            <v>-497117272</v>
          </cell>
        </row>
        <row r="751">
          <cell r="A751">
            <v>742</v>
          </cell>
          <cell r="B751" t="str">
            <v>497 - PIONEER VALLEY CHINESE IMMERSION Charter School - SOUTH HADLEY pupils</v>
          </cell>
          <cell r="C751">
            <v>497117278</v>
          </cell>
          <cell r="D751">
            <v>497</v>
          </cell>
          <cell r="E751">
            <v>117</v>
          </cell>
          <cell r="F751">
            <v>278</v>
          </cell>
          <cell r="G751">
            <v>1</v>
          </cell>
          <cell r="H751">
            <v>1</v>
          </cell>
          <cell r="I751">
            <v>1</v>
          </cell>
          <cell r="J751">
            <v>1</v>
          </cell>
          <cell r="K751">
            <v>128.80812873846935</v>
          </cell>
          <cell r="L751">
            <v>1</v>
          </cell>
          <cell r="M751">
            <v>8864</v>
          </cell>
          <cell r="N751">
            <v>2554</v>
          </cell>
          <cell r="O751">
            <v>893</v>
          </cell>
          <cell r="P751">
            <v>1</v>
          </cell>
          <cell r="Q751">
            <v>1</v>
          </cell>
          <cell r="R751">
            <v>128.81136142908966</v>
          </cell>
          <cell r="S751">
            <v>0</v>
          </cell>
          <cell r="T751">
            <v>9114</v>
          </cell>
          <cell r="U751">
            <v>2605</v>
          </cell>
          <cell r="V751">
            <v>893</v>
          </cell>
          <cell r="AR751">
            <v>-497117278</v>
          </cell>
        </row>
        <row r="752">
          <cell r="A752">
            <v>743</v>
          </cell>
          <cell r="B752" t="str">
            <v>497 - PIONEER VALLEY CHINESE IMMERSION Charter School - SPRINGFIELD pupils</v>
          </cell>
          <cell r="C752">
            <v>497117281</v>
          </cell>
          <cell r="D752">
            <v>497</v>
          </cell>
          <cell r="E752">
            <v>117</v>
          </cell>
          <cell r="F752">
            <v>281</v>
          </cell>
          <cell r="G752">
            <v>1</v>
          </cell>
          <cell r="H752">
            <v>1</v>
          </cell>
          <cell r="I752">
            <v>1</v>
          </cell>
          <cell r="J752">
            <v>1</v>
          </cell>
          <cell r="K752">
            <v>100.1445005399528</v>
          </cell>
          <cell r="L752">
            <v>1</v>
          </cell>
          <cell r="M752">
            <v>11542</v>
          </cell>
          <cell r="N752">
            <v>17</v>
          </cell>
          <cell r="O752">
            <v>893</v>
          </cell>
          <cell r="P752">
            <v>1</v>
          </cell>
          <cell r="Q752">
            <v>1</v>
          </cell>
          <cell r="R752">
            <v>100.15584186626228</v>
          </cell>
          <cell r="S752">
            <v>0</v>
          </cell>
          <cell r="T752">
            <v>11381</v>
          </cell>
          <cell r="U752">
            <v>3</v>
          </cell>
          <cell r="V752">
            <v>893</v>
          </cell>
          <cell r="AR752">
            <v>-497117281</v>
          </cell>
        </row>
        <row r="753">
          <cell r="A753">
            <v>744</v>
          </cell>
          <cell r="B753" t="str">
            <v>497 - PIONEER VALLEY CHINESE IMMERSION Charter School - SUNDERLAND pupils</v>
          </cell>
          <cell r="C753">
            <v>497117289</v>
          </cell>
          <cell r="D753">
            <v>497</v>
          </cell>
          <cell r="E753">
            <v>117</v>
          </cell>
          <cell r="F753">
            <v>289</v>
          </cell>
          <cell r="G753">
            <v>1</v>
          </cell>
          <cell r="H753">
            <v>1</v>
          </cell>
          <cell r="I753">
            <v>0</v>
          </cell>
          <cell r="J753">
            <v>1</v>
          </cell>
          <cell r="K753">
            <v>140.72127125147688</v>
          </cell>
          <cell r="L753">
            <v>1</v>
          </cell>
          <cell r="M753">
            <v>10307</v>
          </cell>
          <cell r="N753">
            <v>4197</v>
          </cell>
          <cell r="O753">
            <v>893</v>
          </cell>
          <cell r="P753">
            <v>1</v>
          </cell>
          <cell r="Q753">
            <v>1</v>
          </cell>
          <cell r="R753">
            <v>140.72171457160721</v>
          </cell>
          <cell r="S753">
            <v>0</v>
          </cell>
          <cell r="T753">
            <v>7385</v>
          </cell>
          <cell r="U753">
            <v>3005</v>
          </cell>
          <cell r="V753">
            <v>893</v>
          </cell>
          <cell r="AR753">
            <v>-497117289</v>
          </cell>
        </row>
        <row r="754">
          <cell r="A754">
            <v>745</v>
          </cell>
          <cell r="B754" t="str">
            <v>497 - PIONEER VALLEY CHINESE IMMERSION Charter School - WESTFIELD pupils</v>
          </cell>
          <cell r="C754">
            <v>497117325</v>
          </cell>
          <cell r="D754">
            <v>497</v>
          </cell>
          <cell r="E754">
            <v>117</v>
          </cell>
          <cell r="F754">
            <v>325</v>
          </cell>
          <cell r="G754">
            <v>1</v>
          </cell>
          <cell r="H754">
            <v>1</v>
          </cell>
          <cell r="I754">
            <v>1</v>
          </cell>
          <cell r="J754">
            <v>1</v>
          </cell>
          <cell r="K754">
            <v>112.50076642436728</v>
          </cell>
          <cell r="L754">
            <v>1</v>
          </cell>
          <cell r="M754">
            <v>8332</v>
          </cell>
          <cell r="N754">
            <v>1042</v>
          </cell>
          <cell r="O754">
            <v>893</v>
          </cell>
          <cell r="P754">
            <v>1</v>
          </cell>
          <cell r="Q754">
            <v>1</v>
          </cell>
          <cell r="R754">
            <v>112.50144968620366</v>
          </cell>
          <cell r="S754">
            <v>0</v>
          </cell>
          <cell r="T754">
            <v>9305</v>
          </cell>
          <cell r="U754">
            <v>1135</v>
          </cell>
          <cell r="V754">
            <v>893</v>
          </cell>
          <cell r="AR754">
            <v>-497117325</v>
          </cell>
        </row>
        <row r="755">
          <cell r="A755">
            <v>746</v>
          </cell>
          <cell r="B755" t="str">
            <v>497 - PIONEER VALLEY CHINESE IMMERSION Charter School - WESTHAMPTON pupils</v>
          </cell>
          <cell r="C755">
            <v>497117327</v>
          </cell>
          <cell r="D755">
            <v>497</v>
          </cell>
          <cell r="E755">
            <v>117</v>
          </cell>
          <cell r="F755">
            <v>327</v>
          </cell>
          <cell r="G755">
            <v>1</v>
          </cell>
          <cell r="H755">
            <v>1</v>
          </cell>
          <cell r="I755">
            <v>1</v>
          </cell>
          <cell r="J755">
            <v>1</v>
          </cell>
          <cell r="K755">
            <v>182.37652528705587</v>
          </cell>
          <cell r="L755">
            <v>1</v>
          </cell>
          <cell r="M755">
            <v>8450</v>
          </cell>
          <cell r="N755">
            <v>6961</v>
          </cell>
          <cell r="O755">
            <v>893</v>
          </cell>
          <cell r="P755">
            <v>1</v>
          </cell>
          <cell r="Q755">
            <v>1</v>
          </cell>
          <cell r="R755">
            <v>182.37297989301882</v>
          </cell>
          <cell r="S755">
            <v>0</v>
          </cell>
          <cell r="T755">
            <v>7629</v>
          </cell>
          <cell r="U755">
            <v>6310</v>
          </cell>
          <cell r="V755">
            <v>893</v>
          </cell>
          <cell r="AR755">
            <v>-497117327</v>
          </cell>
        </row>
        <row r="756">
          <cell r="A756">
            <v>747</v>
          </cell>
          <cell r="B756" t="str">
            <v>497 - PIONEER VALLEY CHINESE IMMERSION Charter School - WEST SPRINGFIELD pupils</v>
          </cell>
          <cell r="C756">
            <v>497117332</v>
          </cell>
          <cell r="D756">
            <v>497</v>
          </cell>
          <cell r="E756">
            <v>117</v>
          </cell>
          <cell r="F756">
            <v>332</v>
          </cell>
          <cell r="G756">
            <v>1</v>
          </cell>
          <cell r="H756">
            <v>1</v>
          </cell>
          <cell r="I756">
            <v>1</v>
          </cell>
          <cell r="J756">
            <v>1</v>
          </cell>
          <cell r="K756">
            <v>109.14418088784463</v>
          </cell>
          <cell r="L756">
            <v>1</v>
          </cell>
          <cell r="M756">
            <v>8428</v>
          </cell>
          <cell r="N756">
            <v>771</v>
          </cell>
          <cell r="O756">
            <v>893</v>
          </cell>
          <cell r="P756">
            <v>1</v>
          </cell>
          <cell r="Q756">
            <v>1</v>
          </cell>
          <cell r="R756">
            <v>109.14377947973581</v>
          </cell>
          <cell r="S756">
            <v>0</v>
          </cell>
          <cell r="T756">
            <v>7751</v>
          </cell>
          <cell r="U756">
            <v>711</v>
          </cell>
          <cell r="V756">
            <v>893</v>
          </cell>
          <cell r="AR756">
            <v>-497117332</v>
          </cell>
        </row>
        <row r="757">
          <cell r="A757">
            <v>748</v>
          </cell>
          <cell r="B757" t="str">
            <v>497 - PIONEER VALLEY CHINESE IMMERSION Charter School - WILLIAMSBURG pupils</v>
          </cell>
          <cell r="C757">
            <v>497117340</v>
          </cell>
          <cell r="D757">
            <v>497</v>
          </cell>
          <cell r="E757">
            <v>117</v>
          </cell>
          <cell r="F757">
            <v>340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180.29302141311103</v>
          </cell>
          <cell r="L757">
            <v>1</v>
          </cell>
          <cell r="M757">
            <v>8450</v>
          </cell>
          <cell r="N757">
            <v>6785</v>
          </cell>
          <cell r="O757">
            <v>893</v>
          </cell>
          <cell r="P757">
            <v>1</v>
          </cell>
          <cell r="Q757">
            <v>1</v>
          </cell>
          <cell r="R757">
            <v>180.2132251872784</v>
          </cell>
          <cell r="S757">
            <v>0</v>
          </cell>
          <cell r="T757">
            <v>7751</v>
          </cell>
          <cell r="U757">
            <v>6322</v>
          </cell>
          <cell r="V757">
            <v>893</v>
          </cell>
          <cell r="AR757">
            <v>-497117340</v>
          </cell>
        </row>
        <row r="758">
          <cell r="A758">
            <v>749</v>
          </cell>
          <cell r="B758" t="str">
            <v>497 - PIONEER VALLEY CHINESE IMMERSION Charter School - AMHERST PELHAM pupils</v>
          </cell>
          <cell r="C758">
            <v>497117605</v>
          </cell>
          <cell r="D758">
            <v>497</v>
          </cell>
          <cell r="E758">
            <v>117</v>
          </cell>
          <cell r="F758">
            <v>605</v>
          </cell>
          <cell r="G758">
            <v>1</v>
          </cell>
          <cell r="H758">
            <v>1</v>
          </cell>
          <cell r="I758">
            <v>1</v>
          </cell>
          <cell r="J758">
            <v>1</v>
          </cell>
          <cell r="K758">
            <v>174.72864910662094</v>
          </cell>
          <cell r="L758">
            <v>1</v>
          </cell>
          <cell r="M758">
            <v>8685</v>
          </cell>
          <cell r="N758">
            <v>6490</v>
          </cell>
          <cell r="O758">
            <v>893</v>
          </cell>
          <cell r="P758">
            <v>1</v>
          </cell>
          <cell r="Q758">
            <v>1</v>
          </cell>
          <cell r="R758">
            <v>174.6057930432938</v>
          </cell>
          <cell r="S758">
            <v>0</v>
          </cell>
          <cell r="T758">
            <v>9747</v>
          </cell>
          <cell r="U758">
            <v>7515</v>
          </cell>
          <cell r="V758">
            <v>893</v>
          </cell>
          <cell r="AR758">
            <v>-497117605</v>
          </cell>
        </row>
        <row r="759">
          <cell r="A759">
            <v>750</v>
          </cell>
          <cell r="B759" t="str">
            <v>497 - PIONEER VALLEY CHINESE IMMERSION Charter School - FRONTIER pupils</v>
          </cell>
          <cell r="C759">
            <v>497117670</v>
          </cell>
          <cell r="D759">
            <v>497</v>
          </cell>
          <cell r="E759">
            <v>117</v>
          </cell>
          <cell r="F759">
            <v>670</v>
          </cell>
          <cell r="G759">
            <v>1</v>
          </cell>
          <cell r="H759">
            <v>1</v>
          </cell>
          <cell r="I759">
            <v>1</v>
          </cell>
          <cell r="J759">
            <v>1</v>
          </cell>
          <cell r="K759">
            <v>190.19741549761088</v>
          </cell>
          <cell r="L759">
            <v>1</v>
          </cell>
          <cell r="M759">
            <v>11035</v>
          </cell>
          <cell r="N759">
            <v>9953</v>
          </cell>
          <cell r="O759">
            <v>893</v>
          </cell>
          <cell r="P759">
            <v>1</v>
          </cell>
          <cell r="Q759">
            <v>1</v>
          </cell>
          <cell r="R759">
            <v>190.40428317288044</v>
          </cell>
          <cell r="S759">
            <v>0</v>
          </cell>
          <cell r="T759">
            <v>8410</v>
          </cell>
          <cell r="U759">
            <v>7373</v>
          </cell>
          <cell r="V759">
            <v>893</v>
          </cell>
          <cell r="AR759">
            <v>-497117670</v>
          </cell>
        </row>
        <row r="760">
          <cell r="A760">
            <v>751</v>
          </cell>
          <cell r="B760" t="str">
            <v>497 - PIONEER VALLEY CHINESE IMMERSION Charter School - GILL MONTAGUE pupils</v>
          </cell>
          <cell r="C760">
            <v>497117674</v>
          </cell>
          <cell r="D760">
            <v>497</v>
          </cell>
          <cell r="E760">
            <v>117</v>
          </cell>
          <cell r="F760">
            <v>674</v>
          </cell>
          <cell r="G760">
            <v>1</v>
          </cell>
          <cell r="H760">
            <v>1</v>
          </cell>
          <cell r="I760">
            <v>1</v>
          </cell>
          <cell r="J760">
            <v>1</v>
          </cell>
          <cell r="K760">
            <v>144.47241306463431</v>
          </cell>
          <cell r="L760">
            <v>1</v>
          </cell>
          <cell r="M760">
            <v>9018</v>
          </cell>
          <cell r="N760">
            <v>4011</v>
          </cell>
          <cell r="O760">
            <v>893</v>
          </cell>
          <cell r="P760">
            <v>1</v>
          </cell>
          <cell r="Q760">
            <v>1</v>
          </cell>
          <cell r="R760">
            <v>144.46458485157859</v>
          </cell>
          <cell r="S760">
            <v>0</v>
          </cell>
          <cell r="T760">
            <v>11362</v>
          </cell>
          <cell r="U760">
            <v>5070</v>
          </cell>
          <cell r="V760">
            <v>893</v>
          </cell>
          <cell r="AR760">
            <v>-497117674</v>
          </cell>
        </row>
        <row r="761">
          <cell r="A761">
            <v>752</v>
          </cell>
          <cell r="B761" t="str">
            <v>497 - PIONEER VALLEY CHINESE IMMERSION Charter School - HAMPSHIRE pupils</v>
          </cell>
          <cell r="C761">
            <v>497117683</v>
          </cell>
          <cell r="D761">
            <v>497</v>
          </cell>
          <cell r="E761">
            <v>117</v>
          </cell>
          <cell r="F761">
            <v>683</v>
          </cell>
          <cell r="G761">
            <v>1</v>
          </cell>
          <cell r="H761">
            <v>1</v>
          </cell>
          <cell r="I761">
            <v>0</v>
          </cell>
          <cell r="J761">
            <v>1</v>
          </cell>
          <cell r="K761">
            <v>169.79453463077016</v>
          </cell>
          <cell r="L761">
            <v>1</v>
          </cell>
          <cell r="M761">
            <v>10135</v>
          </cell>
          <cell r="N761">
            <v>7074</v>
          </cell>
          <cell r="O761">
            <v>893</v>
          </cell>
          <cell r="P761">
            <v>1</v>
          </cell>
          <cell r="Q761">
            <v>1</v>
          </cell>
          <cell r="R761">
            <v>169.81079879880855</v>
          </cell>
          <cell r="S761">
            <v>0</v>
          </cell>
          <cell r="T761">
            <v>7964</v>
          </cell>
          <cell r="U761">
            <v>5513</v>
          </cell>
          <cell r="V761">
            <v>893</v>
          </cell>
          <cell r="AR761">
            <v>-497117683</v>
          </cell>
        </row>
        <row r="762">
          <cell r="A762">
            <v>753</v>
          </cell>
          <cell r="B762" t="str">
            <v>497 - PIONEER VALLEY CHINESE IMMERSION Charter School - NEW SALEM WENDELL pupils</v>
          </cell>
          <cell r="C762">
            <v>497117728</v>
          </cell>
          <cell r="D762">
            <v>497</v>
          </cell>
          <cell r="E762">
            <v>117</v>
          </cell>
          <cell r="F762">
            <v>728</v>
          </cell>
          <cell r="G762">
            <v>1</v>
          </cell>
          <cell r="H762">
            <v>1</v>
          </cell>
          <cell r="I762">
            <v>0</v>
          </cell>
          <cell r="J762">
            <v>1</v>
          </cell>
          <cell r="K762">
            <v>112.79015502429597</v>
          </cell>
          <cell r="L762">
            <v>1</v>
          </cell>
          <cell r="M762">
            <v>10401</v>
          </cell>
          <cell r="N762">
            <v>1330</v>
          </cell>
          <cell r="O762">
            <v>893</v>
          </cell>
          <cell r="P762">
            <v>1</v>
          </cell>
          <cell r="Q762">
            <v>1</v>
          </cell>
          <cell r="R762">
            <v>112.79663789968846</v>
          </cell>
          <cell r="S762">
            <v>0</v>
          </cell>
          <cell r="T762">
            <v>7385</v>
          </cell>
          <cell r="U762">
            <v>878</v>
          </cell>
          <cell r="V762">
            <v>893</v>
          </cell>
          <cell r="AR762">
            <v>-497117728</v>
          </cell>
        </row>
        <row r="763">
          <cell r="A763">
            <v>754</v>
          </cell>
          <cell r="B763" t="str">
            <v>497 - PIONEER VALLEY CHINESE IMMERSION Charter School - RALPH C MAHAR pupils</v>
          </cell>
          <cell r="C763">
            <v>497117755</v>
          </cell>
          <cell r="D763">
            <v>497</v>
          </cell>
          <cell r="E763">
            <v>117</v>
          </cell>
          <cell r="F763">
            <v>755</v>
          </cell>
          <cell r="G763">
            <v>1</v>
          </cell>
          <cell r="H763">
            <v>1</v>
          </cell>
          <cell r="I763">
            <v>1</v>
          </cell>
          <cell r="J763">
            <v>1</v>
          </cell>
          <cell r="K763">
            <v>143.149161653915</v>
          </cell>
          <cell r="L763">
            <v>1</v>
          </cell>
          <cell r="M763">
            <v>8094</v>
          </cell>
          <cell r="N763">
            <v>3492</v>
          </cell>
          <cell r="O763">
            <v>893</v>
          </cell>
          <cell r="P763">
            <v>1</v>
          </cell>
          <cell r="Q763">
            <v>1</v>
          </cell>
          <cell r="R763">
            <v>143.15551659593496</v>
          </cell>
          <cell r="S763">
            <v>0</v>
          </cell>
          <cell r="T763">
            <v>7385</v>
          </cell>
          <cell r="U763">
            <v>3143</v>
          </cell>
          <cell r="V763">
            <v>893</v>
          </cell>
          <cell r="AR763">
            <v>-497117755</v>
          </cell>
        </row>
        <row r="764">
          <cell r="A764">
            <v>755</v>
          </cell>
          <cell r="B764" t="str">
            <v>497 - PIONEER VALLEY CHINESE IMMERSION Charter School - SOUTHWICK TOLLAND GRANVILLE pupils</v>
          </cell>
          <cell r="C764">
            <v>497117766</v>
          </cell>
          <cell r="D764">
            <v>497</v>
          </cell>
          <cell r="E764">
            <v>117</v>
          </cell>
          <cell r="F764">
            <v>766</v>
          </cell>
          <cell r="G764">
            <v>1</v>
          </cell>
          <cell r="H764">
            <v>1</v>
          </cell>
          <cell r="I764">
            <v>0</v>
          </cell>
          <cell r="J764">
            <v>1</v>
          </cell>
          <cell r="K764">
            <v>134.91252334434697</v>
          </cell>
          <cell r="L764">
            <v>1</v>
          </cell>
          <cell r="M764">
            <v>10542</v>
          </cell>
          <cell r="N764">
            <v>3680</v>
          </cell>
          <cell r="O764">
            <v>893</v>
          </cell>
          <cell r="P764">
            <v>1</v>
          </cell>
          <cell r="Q764">
            <v>1</v>
          </cell>
          <cell r="R764">
            <v>134.91272861427555</v>
          </cell>
          <cell r="S764">
            <v>0</v>
          </cell>
          <cell r="T764">
            <v>9124</v>
          </cell>
          <cell r="U764">
            <v>3180</v>
          </cell>
          <cell r="V764">
            <v>893</v>
          </cell>
          <cell r="AR764">
            <v>-497117766</v>
          </cell>
        </row>
        <row r="765">
          <cell r="A765">
            <v>756</v>
          </cell>
          <cell r="B765" t="str">
            <v>498 - VERITAS PREPARATORY Charter School - SPRINGFIELD pupils</v>
          </cell>
          <cell r="C765">
            <v>498281281</v>
          </cell>
          <cell r="D765">
            <v>498</v>
          </cell>
          <cell r="E765">
            <v>281</v>
          </cell>
          <cell r="F765">
            <v>281</v>
          </cell>
          <cell r="G765">
            <v>1</v>
          </cell>
          <cell r="H765">
            <v>1</v>
          </cell>
          <cell r="I765">
            <v>1</v>
          </cell>
          <cell r="J765">
            <v>1</v>
          </cell>
          <cell r="K765">
            <v>100.1445005399528</v>
          </cell>
          <cell r="L765">
            <v>1</v>
          </cell>
          <cell r="M765">
            <v>11507</v>
          </cell>
          <cell r="N765">
            <v>17</v>
          </cell>
          <cell r="O765">
            <v>893</v>
          </cell>
          <cell r="P765">
            <v>1</v>
          </cell>
          <cell r="Q765">
            <v>1</v>
          </cell>
          <cell r="R765">
            <v>100.15584186626228</v>
          </cell>
          <cell r="S765">
            <v>0</v>
          </cell>
          <cell r="T765">
            <v>11907</v>
          </cell>
          <cell r="U765">
            <v>3</v>
          </cell>
          <cell r="V765">
            <v>893</v>
          </cell>
          <cell r="AR765">
            <v>-498281281</v>
          </cell>
        </row>
        <row r="766">
          <cell r="A766">
            <v>757</v>
          </cell>
          <cell r="B766" t="str">
            <v>499 - HAMPDEN CS OF SCIENCE EAST Charter School - CHICOPEE pupils</v>
          </cell>
          <cell r="C766">
            <v>499061061</v>
          </cell>
          <cell r="D766">
            <v>499</v>
          </cell>
          <cell r="E766">
            <v>61</v>
          </cell>
          <cell r="F766">
            <v>61</v>
          </cell>
          <cell r="G766">
            <v>1</v>
          </cell>
          <cell r="H766">
            <v>1</v>
          </cell>
          <cell r="I766">
            <v>1</v>
          </cell>
          <cell r="J766">
            <v>1</v>
          </cell>
          <cell r="K766">
            <v>104.17655170774647</v>
          </cell>
          <cell r="L766">
            <v>1</v>
          </cell>
          <cell r="M766">
            <v>10651</v>
          </cell>
          <cell r="N766">
            <v>445</v>
          </cell>
          <cell r="O766">
            <v>893</v>
          </cell>
          <cell r="P766">
            <v>1</v>
          </cell>
          <cell r="Q766">
            <v>1</v>
          </cell>
          <cell r="R766">
            <v>104.17811902781213</v>
          </cell>
          <cell r="S766">
            <v>0</v>
          </cell>
          <cell r="T766">
            <v>10898</v>
          </cell>
          <cell r="U766">
            <v>518</v>
          </cell>
          <cell r="V766">
            <v>893</v>
          </cell>
          <cell r="AR766">
            <v>-499061061</v>
          </cell>
        </row>
        <row r="767">
          <cell r="A767">
            <v>758</v>
          </cell>
          <cell r="B767" t="str">
            <v>499 - HAMPDEN CS OF SCIENCE EAST Charter School - HOLYOKE pupils</v>
          </cell>
          <cell r="C767">
            <v>499061137</v>
          </cell>
          <cell r="D767">
            <v>499</v>
          </cell>
          <cell r="E767">
            <v>61</v>
          </cell>
          <cell r="F767">
            <v>137</v>
          </cell>
          <cell r="G767">
            <v>1</v>
          </cell>
          <cell r="H767">
            <v>1</v>
          </cell>
          <cell r="I767">
            <v>0</v>
          </cell>
          <cell r="J767">
            <v>1</v>
          </cell>
          <cell r="K767">
            <v>101.840586627467</v>
          </cell>
          <cell r="L767">
            <v>0</v>
          </cell>
          <cell r="M767">
            <v>12685</v>
          </cell>
          <cell r="N767">
            <v>233</v>
          </cell>
          <cell r="O767">
            <v>893</v>
          </cell>
          <cell r="P767">
            <v>1</v>
          </cell>
          <cell r="Q767">
            <v>1</v>
          </cell>
          <cell r="R767">
            <v>100.16600999752472</v>
          </cell>
          <cell r="S767">
            <v>0</v>
          </cell>
          <cell r="T767">
            <v>13116</v>
          </cell>
          <cell r="U767">
            <v>43</v>
          </cell>
          <cell r="V767">
            <v>893</v>
          </cell>
          <cell r="AR767">
            <v>-499061137</v>
          </cell>
        </row>
        <row r="768">
          <cell r="A768">
            <v>759</v>
          </cell>
          <cell r="B768" t="str">
            <v>499 - HAMPDEN CS OF SCIENCE EAST Charter School - LUDLOW pupils</v>
          </cell>
          <cell r="C768">
            <v>499061161</v>
          </cell>
          <cell r="D768">
            <v>499</v>
          </cell>
          <cell r="E768">
            <v>61</v>
          </cell>
          <cell r="F768">
            <v>161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142.65968806557544</v>
          </cell>
          <cell r="L768">
            <v>1</v>
          </cell>
          <cell r="M768">
            <v>11808</v>
          </cell>
          <cell r="N768">
            <v>5037</v>
          </cell>
          <cell r="O768">
            <v>893</v>
          </cell>
          <cell r="P768">
            <v>1</v>
          </cell>
          <cell r="Q768">
            <v>1</v>
          </cell>
          <cell r="R768">
            <v>142.66109131154013</v>
          </cell>
          <cell r="S768">
            <v>0</v>
          </cell>
          <cell r="T768">
            <v>9377</v>
          </cell>
          <cell r="U768">
            <v>3982</v>
          </cell>
          <cell r="V768">
            <v>893</v>
          </cell>
          <cell r="AR768">
            <v>-499061161</v>
          </cell>
        </row>
        <row r="769">
          <cell r="A769">
            <v>760</v>
          </cell>
          <cell r="B769" t="str">
            <v>499 - HAMPDEN CS OF SCIENCE EAST Charter School - PALMER pupils</v>
          </cell>
          <cell r="C769">
            <v>499061227</v>
          </cell>
          <cell r="D769">
            <v>499</v>
          </cell>
          <cell r="E769">
            <v>61</v>
          </cell>
          <cell r="F769">
            <v>227</v>
          </cell>
          <cell r="G769">
            <v>1</v>
          </cell>
          <cell r="H769">
            <v>1</v>
          </cell>
          <cell r="I769">
            <v>0</v>
          </cell>
          <cell r="J769">
            <v>1</v>
          </cell>
          <cell r="K769">
            <v>122.37546846670185</v>
          </cell>
          <cell r="L769">
            <v>1</v>
          </cell>
          <cell r="M769">
            <v>10660</v>
          </cell>
          <cell r="N769">
            <v>2385</v>
          </cell>
          <cell r="O769">
            <v>893</v>
          </cell>
          <cell r="P769">
            <v>1</v>
          </cell>
          <cell r="Q769">
            <v>1</v>
          </cell>
          <cell r="R769">
            <v>122.3768291736733</v>
          </cell>
          <cell r="S769">
            <v>0</v>
          </cell>
          <cell r="T769">
            <v>9124</v>
          </cell>
          <cell r="U769">
            <v>2067</v>
          </cell>
          <cell r="V769">
            <v>893</v>
          </cell>
          <cell r="AR769">
            <v>-499061227</v>
          </cell>
        </row>
        <row r="770">
          <cell r="A770">
            <v>761</v>
          </cell>
          <cell r="B770" t="str">
            <v>499 - HAMPDEN CS OF SCIENCE EAST Charter School - SPRINGFIELD pupils</v>
          </cell>
          <cell r="C770">
            <v>499061281</v>
          </cell>
          <cell r="D770">
            <v>499</v>
          </cell>
          <cell r="E770">
            <v>61</v>
          </cell>
          <cell r="F770">
            <v>281</v>
          </cell>
          <cell r="G770">
            <v>1</v>
          </cell>
          <cell r="H770">
            <v>1</v>
          </cell>
          <cell r="I770">
            <v>1</v>
          </cell>
          <cell r="J770">
            <v>1</v>
          </cell>
          <cell r="K770">
            <v>100.1445005399528</v>
          </cell>
          <cell r="L770">
            <v>1</v>
          </cell>
          <cell r="M770">
            <v>10976</v>
          </cell>
          <cell r="N770">
            <v>16</v>
          </cell>
          <cell r="O770">
            <v>893</v>
          </cell>
          <cell r="P770">
            <v>1</v>
          </cell>
          <cell r="Q770">
            <v>1</v>
          </cell>
          <cell r="R770">
            <v>100.15584186626228</v>
          </cell>
          <cell r="S770">
            <v>0</v>
          </cell>
          <cell r="T770">
            <v>11194</v>
          </cell>
          <cell r="U770">
            <v>3</v>
          </cell>
          <cell r="V770">
            <v>893</v>
          </cell>
          <cell r="AR770">
            <v>-499061281</v>
          </cell>
        </row>
        <row r="771">
          <cell r="A771">
            <v>762</v>
          </cell>
          <cell r="B771" t="str">
            <v>499 - HAMPDEN CS OF SCIENCE EAST Charter School - WEST SPRINGFIELD pupils</v>
          </cell>
          <cell r="C771">
            <v>499061332</v>
          </cell>
          <cell r="D771">
            <v>499</v>
          </cell>
          <cell r="E771">
            <v>61</v>
          </cell>
          <cell r="F771">
            <v>332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109.14418088784463</v>
          </cell>
          <cell r="L771">
            <v>1</v>
          </cell>
          <cell r="M771">
            <v>11650</v>
          </cell>
          <cell r="N771">
            <v>1065</v>
          </cell>
          <cell r="O771">
            <v>893</v>
          </cell>
          <cell r="P771">
            <v>1</v>
          </cell>
          <cell r="Q771">
            <v>1</v>
          </cell>
          <cell r="R771">
            <v>109.14377947973581</v>
          </cell>
          <cell r="S771">
            <v>0</v>
          </cell>
          <cell r="T771">
            <v>11870</v>
          </cell>
          <cell r="U771">
            <v>1089</v>
          </cell>
          <cell r="V771">
            <v>893</v>
          </cell>
          <cell r="AR771">
            <v>-499061332</v>
          </cell>
        </row>
        <row r="772">
          <cell r="A772">
            <v>763</v>
          </cell>
          <cell r="B772" t="str">
            <v>3501 - PAULO FREIRE SOCIAL JUSTICE Charter School - CHICOPEE pupils</v>
          </cell>
          <cell r="C772">
            <v>3501137061</v>
          </cell>
          <cell r="D772">
            <v>3501</v>
          </cell>
          <cell r="E772">
            <v>137</v>
          </cell>
          <cell r="F772">
            <v>61</v>
          </cell>
          <cell r="G772">
            <v>1</v>
          </cell>
          <cell r="H772">
            <v>1</v>
          </cell>
          <cell r="I772">
            <v>1</v>
          </cell>
          <cell r="J772">
            <v>1</v>
          </cell>
          <cell r="K772">
            <v>104.17655170774647</v>
          </cell>
          <cell r="L772">
            <v>1</v>
          </cell>
          <cell r="M772">
            <v>12223</v>
          </cell>
          <cell r="N772">
            <v>510</v>
          </cell>
          <cell r="O772">
            <v>893</v>
          </cell>
          <cell r="P772">
            <v>1</v>
          </cell>
          <cell r="Q772">
            <v>1</v>
          </cell>
          <cell r="R772">
            <v>104.17811902781213</v>
          </cell>
          <cell r="S772">
            <v>0</v>
          </cell>
          <cell r="T772">
            <v>13986</v>
          </cell>
          <cell r="U772">
            <v>665</v>
          </cell>
          <cell r="V772">
            <v>893</v>
          </cell>
          <cell r="AR772">
            <v>-3501137061</v>
          </cell>
        </row>
        <row r="773">
          <cell r="A773">
            <v>764</v>
          </cell>
          <cell r="B773" t="str">
            <v>3501 - PAULO FREIRE SOCIAL JUSTICE Charter School - EASTHAMPTON pupils</v>
          </cell>
          <cell r="C773">
            <v>3501137086</v>
          </cell>
          <cell r="D773">
            <v>3501</v>
          </cell>
          <cell r="E773">
            <v>137</v>
          </cell>
          <cell r="F773">
            <v>86</v>
          </cell>
          <cell r="G773">
            <v>1</v>
          </cell>
          <cell r="H773">
            <v>1</v>
          </cell>
          <cell r="I773">
            <v>1</v>
          </cell>
          <cell r="J773">
            <v>1</v>
          </cell>
          <cell r="K773">
            <v>115.49088409588262</v>
          </cell>
          <cell r="L773">
            <v>1</v>
          </cell>
          <cell r="M773">
            <v>9794</v>
          </cell>
          <cell r="N773">
            <v>1517</v>
          </cell>
          <cell r="O773">
            <v>893</v>
          </cell>
          <cell r="P773">
            <v>1</v>
          </cell>
          <cell r="Q773">
            <v>1</v>
          </cell>
          <cell r="R773">
            <v>115.50216770040866</v>
          </cell>
          <cell r="S773">
            <v>0</v>
          </cell>
          <cell r="T773">
            <v>9124</v>
          </cell>
          <cell r="U773">
            <v>1375</v>
          </cell>
          <cell r="V773">
            <v>893</v>
          </cell>
          <cell r="AR773">
            <v>-3501137086</v>
          </cell>
        </row>
        <row r="774">
          <cell r="A774">
            <v>765</v>
          </cell>
          <cell r="B774" t="str">
            <v>3501 - PAULO FREIRE SOCIAL JUSTICE Charter School - HATFIELD pupils</v>
          </cell>
          <cell r="C774">
            <v>3501137127</v>
          </cell>
          <cell r="D774">
            <v>3501</v>
          </cell>
          <cell r="E774">
            <v>137</v>
          </cell>
          <cell r="F774">
            <v>127</v>
          </cell>
          <cell r="G774">
            <v>1</v>
          </cell>
          <cell r="H774">
            <v>1</v>
          </cell>
          <cell r="I774">
            <v>1</v>
          </cell>
          <cell r="J774">
            <v>1</v>
          </cell>
          <cell r="K774">
            <v>142.04396004955692</v>
          </cell>
          <cell r="L774">
            <v>1</v>
          </cell>
          <cell r="M774">
            <v>9794</v>
          </cell>
          <cell r="N774">
            <v>4118</v>
          </cell>
          <cell r="O774">
            <v>893</v>
          </cell>
          <cell r="P774">
            <v>1</v>
          </cell>
          <cell r="Q774">
            <v>1</v>
          </cell>
          <cell r="R774">
            <v>142.03459829286703</v>
          </cell>
          <cell r="S774">
            <v>0</v>
          </cell>
          <cell r="T774">
            <v>9124</v>
          </cell>
          <cell r="U774">
            <v>3887</v>
          </cell>
          <cell r="V774">
            <v>893</v>
          </cell>
          <cell r="AR774">
            <v>-3501137127</v>
          </cell>
        </row>
        <row r="775">
          <cell r="A775">
            <v>766</v>
          </cell>
          <cell r="B775" t="str">
            <v>3501 - PAULO FREIRE SOCIAL JUSTICE Charter School - HOLYOKE pupils</v>
          </cell>
          <cell r="C775">
            <v>3501137137</v>
          </cell>
          <cell r="D775">
            <v>3501</v>
          </cell>
          <cell r="E775">
            <v>137</v>
          </cell>
          <cell r="F775">
            <v>137</v>
          </cell>
          <cell r="G775">
            <v>1</v>
          </cell>
          <cell r="H775">
            <v>1</v>
          </cell>
          <cell r="I775">
            <v>1</v>
          </cell>
          <cell r="J775">
            <v>1</v>
          </cell>
          <cell r="K775">
            <v>101.840586627467</v>
          </cell>
          <cell r="L775">
            <v>0</v>
          </cell>
          <cell r="M775">
            <v>13007</v>
          </cell>
          <cell r="N775">
            <v>239</v>
          </cell>
          <cell r="O775">
            <v>893</v>
          </cell>
          <cell r="P775">
            <v>1</v>
          </cell>
          <cell r="Q775">
            <v>1</v>
          </cell>
          <cell r="R775">
            <v>100.16600999752472</v>
          </cell>
          <cell r="S775">
            <v>0</v>
          </cell>
          <cell r="T775">
            <v>13468</v>
          </cell>
          <cell r="U775">
            <v>45</v>
          </cell>
          <cell r="V775">
            <v>893</v>
          </cell>
          <cell r="AR775">
            <v>-3501137137</v>
          </cell>
        </row>
        <row r="776">
          <cell r="A776">
            <v>767</v>
          </cell>
          <cell r="B776" t="str">
            <v>3501 - PAULO FREIRE SOCIAL JUSTICE Charter School - LONGMEADOW pupils</v>
          </cell>
          <cell r="C776">
            <v>3501137159</v>
          </cell>
          <cell r="D776">
            <v>3501</v>
          </cell>
          <cell r="E776">
            <v>137</v>
          </cell>
          <cell r="F776">
            <v>159</v>
          </cell>
          <cell r="G776">
            <v>1</v>
          </cell>
          <cell r="H776">
            <v>1</v>
          </cell>
          <cell r="I776">
            <v>0</v>
          </cell>
          <cell r="J776">
            <v>1</v>
          </cell>
          <cell r="K776">
            <v>147.27024747549885</v>
          </cell>
          <cell r="L776">
            <v>1</v>
          </cell>
          <cell r="M776">
            <v>9442</v>
          </cell>
          <cell r="N776">
            <v>4463</v>
          </cell>
          <cell r="O776">
            <v>893</v>
          </cell>
          <cell r="P776">
            <v>1</v>
          </cell>
          <cell r="Q776">
            <v>1</v>
          </cell>
          <cell r="R776">
            <v>147.27049254316398</v>
          </cell>
          <cell r="S776">
            <v>0</v>
          </cell>
          <cell r="T776">
            <v>13116</v>
          </cell>
          <cell r="U776">
            <v>6193</v>
          </cell>
          <cell r="V776">
            <v>893</v>
          </cell>
          <cell r="AR776">
            <v>-3501137159</v>
          </cell>
        </row>
        <row r="777">
          <cell r="A777">
            <v>768</v>
          </cell>
          <cell r="B777" t="str">
            <v>3501 - PAULO FREIRE SOCIAL JUSTICE Charter School - LUDLOW pupils</v>
          </cell>
          <cell r="C777">
            <v>3501137161</v>
          </cell>
          <cell r="D777">
            <v>3501</v>
          </cell>
          <cell r="E777">
            <v>137</v>
          </cell>
          <cell r="F777">
            <v>161</v>
          </cell>
          <cell r="G777">
            <v>1</v>
          </cell>
          <cell r="H777">
            <v>1</v>
          </cell>
          <cell r="I777">
            <v>0</v>
          </cell>
          <cell r="J777">
            <v>1</v>
          </cell>
          <cell r="K777">
            <v>142.65968806557544</v>
          </cell>
          <cell r="L777">
            <v>1</v>
          </cell>
          <cell r="M777">
            <v>10418</v>
          </cell>
          <cell r="N777">
            <v>4444</v>
          </cell>
          <cell r="O777">
            <v>893</v>
          </cell>
          <cell r="P777">
            <v>1</v>
          </cell>
          <cell r="Q777">
            <v>1</v>
          </cell>
          <cell r="R777">
            <v>142.66109131154013</v>
          </cell>
          <cell r="S777">
            <v>0</v>
          </cell>
          <cell r="T777">
            <v>9124</v>
          </cell>
          <cell r="U777">
            <v>3875</v>
          </cell>
          <cell r="V777">
            <v>893</v>
          </cell>
          <cell r="AR777">
            <v>-3501137161</v>
          </cell>
        </row>
        <row r="778">
          <cell r="A778">
            <v>769</v>
          </cell>
          <cell r="B778" t="str">
            <v>3501 - PAULO FREIRE SOCIAL JUSTICE Charter School - NORTHAMPTON pupils</v>
          </cell>
          <cell r="C778">
            <v>3501137210</v>
          </cell>
          <cell r="D778">
            <v>3501</v>
          </cell>
          <cell r="E778">
            <v>137</v>
          </cell>
          <cell r="F778">
            <v>210</v>
          </cell>
          <cell r="G778">
            <v>1</v>
          </cell>
          <cell r="H778">
            <v>1</v>
          </cell>
          <cell r="I778">
            <v>1</v>
          </cell>
          <cell r="J778">
            <v>1</v>
          </cell>
          <cell r="K778">
            <v>133.96709628942261</v>
          </cell>
          <cell r="L778">
            <v>1</v>
          </cell>
          <cell r="M778">
            <v>13975</v>
          </cell>
          <cell r="N778">
            <v>4747</v>
          </cell>
          <cell r="O778">
            <v>893</v>
          </cell>
          <cell r="P778">
            <v>1</v>
          </cell>
          <cell r="Q778">
            <v>1</v>
          </cell>
          <cell r="R778">
            <v>133.85024818950822</v>
          </cell>
          <cell r="S778">
            <v>0</v>
          </cell>
          <cell r="T778">
            <v>9124</v>
          </cell>
          <cell r="U778">
            <v>3160</v>
          </cell>
          <cell r="V778">
            <v>893</v>
          </cell>
          <cell r="AR778">
            <v>-3501137210</v>
          </cell>
        </row>
        <row r="779">
          <cell r="A779">
            <v>770</v>
          </cell>
          <cell r="B779" t="str">
            <v>3501 - PAULO FREIRE SOCIAL JUSTICE Charter School - SOUTH HADLEY pupils</v>
          </cell>
          <cell r="C779">
            <v>3501137278</v>
          </cell>
          <cell r="D779">
            <v>3501</v>
          </cell>
          <cell r="E779">
            <v>137</v>
          </cell>
          <cell r="F779">
            <v>278</v>
          </cell>
          <cell r="G779">
            <v>1</v>
          </cell>
          <cell r="H779">
            <v>1</v>
          </cell>
          <cell r="I779">
            <v>1</v>
          </cell>
          <cell r="J779">
            <v>1</v>
          </cell>
          <cell r="K779">
            <v>128.80812873846935</v>
          </cell>
          <cell r="L779">
            <v>1</v>
          </cell>
          <cell r="M779">
            <v>9794</v>
          </cell>
          <cell r="N779">
            <v>2821</v>
          </cell>
          <cell r="O779">
            <v>893</v>
          </cell>
          <cell r="P779">
            <v>1</v>
          </cell>
          <cell r="Q779">
            <v>1</v>
          </cell>
          <cell r="R779">
            <v>128.81136142908966</v>
          </cell>
          <cell r="S779">
            <v>0</v>
          </cell>
          <cell r="T779">
            <v>11120</v>
          </cell>
          <cell r="U779">
            <v>3179</v>
          </cell>
          <cell r="V779">
            <v>893</v>
          </cell>
          <cell r="AR779">
            <v>-3501137278</v>
          </cell>
        </row>
        <row r="780">
          <cell r="A780">
            <v>771</v>
          </cell>
          <cell r="B780" t="str">
            <v>3501 - PAULO FREIRE SOCIAL JUSTICE Charter School - SPRINGFIELD pupils</v>
          </cell>
          <cell r="C780">
            <v>3501137281</v>
          </cell>
          <cell r="D780">
            <v>3501</v>
          </cell>
          <cell r="E780">
            <v>137</v>
          </cell>
          <cell r="F780">
            <v>281</v>
          </cell>
          <cell r="G780">
            <v>1</v>
          </cell>
          <cell r="H780">
            <v>1</v>
          </cell>
          <cell r="I780">
            <v>1</v>
          </cell>
          <cell r="J780">
            <v>1</v>
          </cell>
          <cell r="K780">
            <v>100.1445005399528</v>
          </cell>
          <cell r="L780">
            <v>1</v>
          </cell>
          <cell r="M780">
            <v>12941</v>
          </cell>
          <cell r="N780">
            <v>19</v>
          </cell>
          <cell r="O780">
            <v>893</v>
          </cell>
          <cell r="P780">
            <v>1</v>
          </cell>
          <cell r="Q780">
            <v>1</v>
          </cell>
          <cell r="R780">
            <v>100.15584186626228</v>
          </cell>
          <cell r="S780">
            <v>0</v>
          </cell>
          <cell r="T780">
            <v>13603</v>
          </cell>
          <cell r="U780">
            <v>3</v>
          </cell>
          <cell r="V780">
            <v>893</v>
          </cell>
          <cell r="AR780">
            <v>-3501137281</v>
          </cell>
        </row>
        <row r="781">
          <cell r="A781">
            <v>772</v>
          </cell>
          <cell r="B781" t="str">
            <v>3501 - PAULO FREIRE SOCIAL JUSTICE Charter School - WESTFIELD pupils</v>
          </cell>
          <cell r="C781">
            <v>3501137325</v>
          </cell>
          <cell r="D781">
            <v>3501</v>
          </cell>
          <cell r="E781">
            <v>137</v>
          </cell>
          <cell r="F781">
            <v>325</v>
          </cell>
          <cell r="G781">
            <v>1</v>
          </cell>
          <cell r="H781">
            <v>1</v>
          </cell>
          <cell r="I781">
            <v>1</v>
          </cell>
          <cell r="J781">
            <v>1</v>
          </cell>
          <cell r="K781">
            <v>112.50076642436728</v>
          </cell>
          <cell r="L781">
            <v>1</v>
          </cell>
          <cell r="M781">
            <v>13975</v>
          </cell>
          <cell r="N781">
            <v>1747</v>
          </cell>
          <cell r="O781">
            <v>893</v>
          </cell>
          <cell r="P781">
            <v>1</v>
          </cell>
          <cell r="Q781">
            <v>1</v>
          </cell>
          <cell r="R781">
            <v>112.50144968620366</v>
          </cell>
          <cell r="S781">
            <v>0</v>
          </cell>
          <cell r="T781">
            <v>11120</v>
          </cell>
          <cell r="U781">
            <v>1357</v>
          </cell>
          <cell r="V781">
            <v>893</v>
          </cell>
          <cell r="AR781">
            <v>-3501137325</v>
          </cell>
        </row>
        <row r="782">
          <cell r="A782">
            <v>773</v>
          </cell>
          <cell r="B782" t="str">
            <v>3501 - PAULO FREIRE SOCIAL JUSTICE Charter School - WEST SPRINGFIELD pupils</v>
          </cell>
          <cell r="C782">
            <v>3501137332</v>
          </cell>
          <cell r="D782">
            <v>3501</v>
          </cell>
          <cell r="E782">
            <v>137</v>
          </cell>
          <cell r="F782">
            <v>332</v>
          </cell>
          <cell r="G782">
            <v>1</v>
          </cell>
          <cell r="H782">
            <v>1</v>
          </cell>
          <cell r="I782">
            <v>1</v>
          </cell>
          <cell r="J782">
            <v>1</v>
          </cell>
          <cell r="K782">
            <v>109.14418088784463</v>
          </cell>
          <cell r="L782">
            <v>1</v>
          </cell>
          <cell r="M782">
            <v>9794</v>
          </cell>
          <cell r="N782">
            <v>896</v>
          </cell>
          <cell r="O782">
            <v>893</v>
          </cell>
          <cell r="P782">
            <v>1</v>
          </cell>
          <cell r="Q782">
            <v>1</v>
          </cell>
          <cell r="R782">
            <v>109.14377947973581</v>
          </cell>
          <cell r="S782">
            <v>0</v>
          </cell>
          <cell r="T782">
            <v>9124</v>
          </cell>
          <cell r="U782">
            <v>837</v>
          </cell>
          <cell r="V782">
            <v>893</v>
          </cell>
          <cell r="AR782">
            <v>-3501137332</v>
          </cell>
        </row>
        <row r="783">
          <cell r="A783">
            <v>774</v>
          </cell>
          <cell r="B783" t="str">
            <v>3502 - BAYSTATE ACADEMY Charter School - CHICOPEE pupils</v>
          </cell>
          <cell r="C783">
            <v>3502281061</v>
          </cell>
          <cell r="D783">
            <v>3502</v>
          </cell>
          <cell r="E783">
            <v>281</v>
          </cell>
          <cell r="F783">
            <v>61</v>
          </cell>
          <cell r="G783">
            <v>1</v>
          </cell>
          <cell r="H783">
            <v>1</v>
          </cell>
          <cell r="I783">
            <v>1</v>
          </cell>
          <cell r="J783">
            <v>1</v>
          </cell>
          <cell r="K783">
            <v>104.17655170774647</v>
          </cell>
          <cell r="L783">
            <v>1</v>
          </cell>
          <cell r="M783">
            <v>12275</v>
          </cell>
          <cell r="N783">
            <v>513</v>
          </cell>
          <cell r="O783">
            <v>893</v>
          </cell>
          <cell r="P783">
            <v>1</v>
          </cell>
          <cell r="Q783">
            <v>1</v>
          </cell>
          <cell r="R783">
            <v>104.17811902781213</v>
          </cell>
          <cell r="S783">
            <v>0</v>
          </cell>
          <cell r="T783">
            <v>11376</v>
          </cell>
          <cell r="U783">
            <v>541</v>
          </cell>
          <cell r="V783">
            <v>893</v>
          </cell>
          <cell r="AR783">
            <v>-3502281061</v>
          </cell>
        </row>
        <row r="784">
          <cell r="A784">
            <v>775</v>
          </cell>
          <cell r="B784" t="str">
            <v>3502 - BAYSTATE ACADEMY Charter School - HOLYOKE pupils</v>
          </cell>
          <cell r="C784">
            <v>3502281137</v>
          </cell>
          <cell r="D784">
            <v>3502</v>
          </cell>
          <cell r="E784">
            <v>281</v>
          </cell>
          <cell r="F784">
            <v>137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101.840586627467</v>
          </cell>
          <cell r="L784">
            <v>0</v>
          </cell>
          <cell r="M784">
            <v>10413</v>
          </cell>
          <cell r="N784">
            <v>192</v>
          </cell>
          <cell r="O784">
            <v>893</v>
          </cell>
          <cell r="P784">
            <v>1</v>
          </cell>
          <cell r="Q784">
            <v>1</v>
          </cell>
          <cell r="R784">
            <v>100.16600999752472</v>
          </cell>
          <cell r="S784">
            <v>0</v>
          </cell>
          <cell r="T784">
            <v>13116</v>
          </cell>
          <cell r="U784">
            <v>43</v>
          </cell>
          <cell r="V784">
            <v>893</v>
          </cell>
          <cell r="AR784">
            <v>-3502281137</v>
          </cell>
        </row>
        <row r="785">
          <cell r="A785">
            <v>776</v>
          </cell>
          <cell r="B785" t="str">
            <v>3502 - BAYSTATE ACADEMY Charter School - SPRINGFIELD pupils</v>
          </cell>
          <cell r="C785">
            <v>3502281281</v>
          </cell>
          <cell r="D785">
            <v>3502</v>
          </cell>
          <cell r="E785">
            <v>281</v>
          </cell>
          <cell r="F785">
            <v>281</v>
          </cell>
          <cell r="G785">
            <v>1</v>
          </cell>
          <cell r="H785">
            <v>1</v>
          </cell>
          <cell r="I785">
            <v>1</v>
          </cell>
          <cell r="J785">
            <v>1</v>
          </cell>
          <cell r="K785">
            <v>100.1445005399528</v>
          </cell>
          <cell r="L785">
            <v>1</v>
          </cell>
          <cell r="M785">
            <v>12019</v>
          </cell>
          <cell r="N785">
            <v>17</v>
          </cell>
          <cell r="O785">
            <v>893</v>
          </cell>
          <cell r="P785">
            <v>1</v>
          </cell>
          <cell r="Q785">
            <v>1</v>
          </cell>
          <cell r="R785">
            <v>100.15584186626228</v>
          </cell>
          <cell r="S785">
            <v>0</v>
          </cell>
          <cell r="T785">
            <v>12558</v>
          </cell>
          <cell r="U785">
            <v>3</v>
          </cell>
          <cell r="V785">
            <v>893</v>
          </cell>
          <cell r="AR785">
            <v>-3502281281</v>
          </cell>
        </row>
        <row r="786">
          <cell r="A786">
            <v>777</v>
          </cell>
          <cell r="B786" t="str">
            <v>3503 - COLLEGIATE CS OF LOWELL Charter School - BILLERICA pupils</v>
          </cell>
          <cell r="C786">
            <v>3503160031</v>
          </cell>
          <cell r="D786">
            <v>3503</v>
          </cell>
          <cell r="E786">
            <v>160</v>
          </cell>
          <cell r="F786">
            <v>31</v>
          </cell>
          <cell r="G786">
            <v>1</v>
          </cell>
          <cell r="H786">
            <v>1</v>
          </cell>
          <cell r="I786">
            <v>1</v>
          </cell>
          <cell r="J786">
            <v>1</v>
          </cell>
          <cell r="K786">
            <v>146.39059211386336</v>
          </cell>
          <cell r="L786">
            <v>1</v>
          </cell>
          <cell r="M786">
            <v>9953</v>
          </cell>
          <cell r="N786">
            <v>4617</v>
          </cell>
          <cell r="O786">
            <v>893</v>
          </cell>
          <cell r="P786">
            <v>1</v>
          </cell>
          <cell r="Q786">
            <v>1</v>
          </cell>
          <cell r="R786">
            <v>146.39182720790828</v>
          </cell>
          <cell r="S786">
            <v>0</v>
          </cell>
          <cell r="T786">
            <v>8117</v>
          </cell>
          <cell r="U786">
            <v>3755</v>
          </cell>
          <cell r="V786">
            <v>893</v>
          </cell>
          <cell r="AR786">
            <v>-3503160031</v>
          </cell>
        </row>
        <row r="787">
          <cell r="A787">
            <v>778</v>
          </cell>
          <cell r="B787" t="str">
            <v>3503 - COLLEGIATE CS OF LOWELL Charter School - BROCKTON pupils</v>
          </cell>
          <cell r="C787">
            <v>3503160044</v>
          </cell>
          <cell r="D787">
            <v>3503</v>
          </cell>
          <cell r="E787">
            <v>160</v>
          </cell>
          <cell r="F787">
            <v>44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102.3293942230429</v>
          </cell>
          <cell r="L787">
            <v>1</v>
          </cell>
          <cell r="M787">
            <v>8406</v>
          </cell>
          <cell r="N787">
            <v>196</v>
          </cell>
          <cell r="O787">
            <v>893</v>
          </cell>
          <cell r="P787">
            <v>1</v>
          </cell>
          <cell r="Q787">
            <v>1</v>
          </cell>
          <cell r="R787">
            <v>102.2905173036915</v>
          </cell>
          <cell r="S787">
            <v>0</v>
          </cell>
          <cell r="T787">
            <v>7751</v>
          </cell>
          <cell r="U787">
            <v>511</v>
          </cell>
          <cell r="V787">
            <v>893</v>
          </cell>
          <cell r="AR787">
            <v>-3503160044</v>
          </cell>
        </row>
        <row r="788">
          <cell r="A788">
            <v>779</v>
          </cell>
          <cell r="B788" t="str">
            <v>3503 - COLLEGIATE CS OF LOWELL Charter School - BURLINGTON pupils</v>
          </cell>
          <cell r="C788">
            <v>3503160048</v>
          </cell>
          <cell r="D788">
            <v>3503</v>
          </cell>
          <cell r="E788">
            <v>160</v>
          </cell>
          <cell r="F788">
            <v>48</v>
          </cell>
          <cell r="G788">
            <v>1</v>
          </cell>
          <cell r="H788">
            <v>1</v>
          </cell>
          <cell r="I788">
            <v>1</v>
          </cell>
          <cell r="J788">
            <v>1</v>
          </cell>
          <cell r="K788">
            <v>179.47033403451792</v>
          </cell>
          <cell r="L788">
            <v>1</v>
          </cell>
          <cell r="M788">
            <v>8450</v>
          </cell>
          <cell r="N788">
            <v>6715</v>
          </cell>
          <cell r="O788">
            <v>893</v>
          </cell>
          <cell r="P788">
            <v>1</v>
          </cell>
          <cell r="Q788">
            <v>1</v>
          </cell>
          <cell r="R788">
            <v>179.47052571432869</v>
          </cell>
          <cell r="S788">
            <v>0</v>
          </cell>
          <cell r="T788">
            <v>7751</v>
          </cell>
          <cell r="U788">
            <v>6161</v>
          </cell>
          <cell r="V788">
            <v>893</v>
          </cell>
          <cell r="AR788">
            <v>-3503160048</v>
          </cell>
        </row>
        <row r="789">
          <cell r="A789">
            <v>780</v>
          </cell>
          <cell r="B789" t="str">
            <v>3503 - COLLEGIATE CS OF LOWELL Charter School - CHELMSFORD pupils</v>
          </cell>
          <cell r="C789">
            <v>3503160056</v>
          </cell>
          <cell r="D789">
            <v>3503</v>
          </cell>
          <cell r="E789">
            <v>160</v>
          </cell>
          <cell r="F789">
            <v>56</v>
          </cell>
          <cell r="G789">
            <v>1</v>
          </cell>
          <cell r="H789">
            <v>1</v>
          </cell>
          <cell r="I789">
            <v>1</v>
          </cell>
          <cell r="J789">
            <v>1</v>
          </cell>
          <cell r="K789">
            <v>138.84928795921525</v>
          </cell>
          <cell r="L789">
            <v>1</v>
          </cell>
          <cell r="M789">
            <v>8406</v>
          </cell>
          <cell r="N789">
            <v>3266</v>
          </cell>
          <cell r="O789">
            <v>893</v>
          </cell>
          <cell r="P789">
            <v>1</v>
          </cell>
          <cell r="Q789">
            <v>1</v>
          </cell>
          <cell r="R789">
            <v>138.84864594176196</v>
          </cell>
          <cell r="S789">
            <v>0</v>
          </cell>
          <cell r="T789">
            <v>7751</v>
          </cell>
          <cell r="U789">
            <v>3021</v>
          </cell>
          <cell r="V789">
            <v>893</v>
          </cell>
          <cell r="AR789">
            <v>-3503160056</v>
          </cell>
        </row>
        <row r="790">
          <cell r="A790">
            <v>781</v>
          </cell>
          <cell r="B790" t="str">
            <v>3503 - COLLEGIATE CS OF LOWELL Charter School - DRACUT pupils</v>
          </cell>
          <cell r="C790">
            <v>3503160079</v>
          </cell>
          <cell r="D790">
            <v>3503</v>
          </cell>
          <cell r="E790">
            <v>160</v>
          </cell>
          <cell r="F790">
            <v>79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110.12568758892031</v>
          </cell>
          <cell r="L790">
            <v>1</v>
          </cell>
          <cell r="M790">
            <v>9676</v>
          </cell>
          <cell r="N790">
            <v>980</v>
          </cell>
          <cell r="O790">
            <v>893</v>
          </cell>
          <cell r="P790">
            <v>1</v>
          </cell>
          <cell r="Q790">
            <v>1</v>
          </cell>
          <cell r="R790">
            <v>110.13079430637296</v>
          </cell>
          <cell r="S790">
            <v>0</v>
          </cell>
          <cell r="T790">
            <v>9880</v>
          </cell>
          <cell r="U790">
            <v>1008</v>
          </cell>
          <cell r="V790">
            <v>893</v>
          </cell>
          <cell r="AR790">
            <v>-3503160079</v>
          </cell>
        </row>
        <row r="791">
          <cell r="A791">
            <v>782</v>
          </cell>
          <cell r="B791" t="str">
            <v>3503 - COLLEGIATE CS OF LOWELL Charter School - LAWRENCE pupils</v>
          </cell>
          <cell r="C791">
            <v>3503160149</v>
          </cell>
          <cell r="D791">
            <v>3503</v>
          </cell>
          <cell r="E791">
            <v>160</v>
          </cell>
          <cell r="F791">
            <v>149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100.12603380060321</v>
          </cell>
          <cell r="L791">
            <v>1</v>
          </cell>
          <cell r="M791">
            <v>12631</v>
          </cell>
          <cell r="N791">
            <v>16</v>
          </cell>
          <cell r="O791">
            <v>893</v>
          </cell>
          <cell r="P791">
            <v>1</v>
          </cell>
          <cell r="Q791">
            <v>1</v>
          </cell>
          <cell r="R791">
            <v>100.11937229101046</v>
          </cell>
          <cell r="S791">
            <v>0</v>
          </cell>
          <cell r="T791">
            <v>11742</v>
          </cell>
          <cell r="U791">
            <v>60</v>
          </cell>
          <cell r="V791">
            <v>893</v>
          </cell>
          <cell r="AR791">
            <v>-3503160149</v>
          </cell>
        </row>
        <row r="792">
          <cell r="A792">
            <v>783</v>
          </cell>
          <cell r="B792" t="str">
            <v>3503 - COLLEGIATE CS OF LOWELL Charter School - LOWELL pupils</v>
          </cell>
          <cell r="C792">
            <v>3503160160</v>
          </cell>
          <cell r="D792">
            <v>3503</v>
          </cell>
          <cell r="E792">
            <v>160</v>
          </cell>
          <cell r="F792">
            <v>160</v>
          </cell>
          <cell r="G792">
            <v>1</v>
          </cell>
          <cell r="H792">
            <v>1</v>
          </cell>
          <cell r="I792">
            <v>1</v>
          </cell>
          <cell r="J792">
            <v>1</v>
          </cell>
          <cell r="K792">
            <v>103.15024500645309</v>
          </cell>
          <cell r="L792">
            <v>1</v>
          </cell>
          <cell r="M792">
            <v>10846</v>
          </cell>
          <cell r="N792">
            <v>342</v>
          </cell>
          <cell r="O792">
            <v>893</v>
          </cell>
          <cell r="P792">
            <v>1</v>
          </cell>
          <cell r="Q792">
            <v>1</v>
          </cell>
          <cell r="R792">
            <v>102.93955979578713</v>
          </cell>
          <cell r="S792">
            <v>0</v>
          </cell>
          <cell r="T792">
            <v>11170</v>
          </cell>
          <cell r="U792">
            <v>362</v>
          </cell>
          <cell r="V792">
            <v>893</v>
          </cell>
          <cell r="AR792">
            <v>-3503160160</v>
          </cell>
        </row>
        <row r="793">
          <cell r="A793">
            <v>784</v>
          </cell>
          <cell r="B793" t="str">
            <v>3503 - COLLEGIATE CS OF LOWELL Charter School - PEABODY pupils</v>
          </cell>
          <cell r="C793">
            <v>3503160229</v>
          </cell>
          <cell r="D793">
            <v>3503</v>
          </cell>
          <cell r="E793">
            <v>160</v>
          </cell>
          <cell r="F793">
            <v>229</v>
          </cell>
          <cell r="G793">
            <v>1</v>
          </cell>
          <cell r="H793">
            <v>1</v>
          </cell>
          <cell r="I793">
            <v>0</v>
          </cell>
          <cell r="J793">
            <v>1</v>
          </cell>
          <cell r="K793">
            <v>109.46571192697388</v>
          </cell>
          <cell r="L793">
            <v>0</v>
          </cell>
          <cell r="M793">
            <v>10820</v>
          </cell>
          <cell r="N793">
            <v>1024</v>
          </cell>
          <cell r="O793">
            <v>893</v>
          </cell>
          <cell r="P793">
            <v>1</v>
          </cell>
          <cell r="Q793">
            <v>1</v>
          </cell>
          <cell r="R793">
            <v>117.24185122474483</v>
          </cell>
          <cell r="S793">
            <v>0</v>
          </cell>
          <cell r="T793">
            <v>11719</v>
          </cell>
          <cell r="U793">
            <v>1109</v>
          </cell>
          <cell r="V793">
            <v>893</v>
          </cell>
          <cell r="AR793">
            <v>-3503160229</v>
          </cell>
        </row>
        <row r="794">
          <cell r="A794">
            <v>785</v>
          </cell>
          <cell r="B794" t="str">
            <v>3503 - COLLEGIATE CS OF LOWELL Charter School - SOMERVILLE pupils</v>
          </cell>
          <cell r="C794">
            <v>3503160274</v>
          </cell>
          <cell r="D794">
            <v>3503</v>
          </cell>
          <cell r="E794">
            <v>160</v>
          </cell>
          <cell r="F794">
            <v>274</v>
          </cell>
          <cell r="G794">
            <v>1</v>
          </cell>
          <cell r="H794">
            <v>1</v>
          </cell>
          <cell r="I794">
            <v>0</v>
          </cell>
          <cell r="J794">
            <v>1</v>
          </cell>
          <cell r="K794">
            <v>148.3357309982793</v>
          </cell>
          <cell r="L794">
            <v>1</v>
          </cell>
          <cell r="M794">
            <v>11980</v>
          </cell>
          <cell r="N794">
            <v>5791</v>
          </cell>
          <cell r="O794">
            <v>893</v>
          </cell>
          <cell r="P794">
            <v>1</v>
          </cell>
          <cell r="Q794">
            <v>1</v>
          </cell>
          <cell r="R794">
            <v>148.3444863021623</v>
          </cell>
          <cell r="S794">
            <v>0</v>
          </cell>
          <cell r="T794">
            <v>11742</v>
          </cell>
          <cell r="U794">
            <v>5698</v>
          </cell>
          <cell r="V794">
            <v>893</v>
          </cell>
          <cell r="AR794">
            <v>-3503160274</v>
          </cell>
        </row>
        <row r="795">
          <cell r="A795">
            <v>786</v>
          </cell>
          <cell r="B795" t="str">
            <v>3503 - COLLEGIATE CS OF LOWELL Charter School - TEWKSBURY pupils</v>
          </cell>
          <cell r="C795">
            <v>3503160295</v>
          </cell>
          <cell r="D795">
            <v>3503</v>
          </cell>
          <cell r="E795">
            <v>160</v>
          </cell>
          <cell r="F795">
            <v>295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147.81847287395556</v>
          </cell>
          <cell r="L795">
            <v>1</v>
          </cell>
          <cell r="M795">
            <v>8442</v>
          </cell>
          <cell r="N795">
            <v>4037</v>
          </cell>
          <cell r="O795">
            <v>893</v>
          </cell>
          <cell r="P795">
            <v>1</v>
          </cell>
          <cell r="Q795">
            <v>1</v>
          </cell>
          <cell r="R795">
            <v>147.82218904909098</v>
          </cell>
          <cell r="S795">
            <v>0</v>
          </cell>
          <cell r="T795">
            <v>7728</v>
          </cell>
          <cell r="U795">
            <v>3687</v>
          </cell>
          <cell r="V795">
            <v>893</v>
          </cell>
          <cell r="AR795">
            <v>-3503160295</v>
          </cell>
        </row>
        <row r="796">
          <cell r="A796">
            <v>787</v>
          </cell>
          <cell r="B796" t="str">
            <v>3503 - COLLEGIATE CS OF LOWELL Charter School - NORTH MIDDLESEX pupils</v>
          </cell>
          <cell r="C796">
            <v>3503160735</v>
          </cell>
          <cell r="D796">
            <v>3503</v>
          </cell>
          <cell r="E796">
            <v>160</v>
          </cell>
          <cell r="F796">
            <v>735</v>
          </cell>
          <cell r="G796">
            <v>1</v>
          </cell>
          <cell r="H796">
            <v>1</v>
          </cell>
          <cell r="I796">
            <v>1</v>
          </cell>
          <cell r="J796">
            <v>1</v>
          </cell>
          <cell r="K796">
            <v>140.01843083307187</v>
          </cell>
          <cell r="L796">
            <v>1</v>
          </cell>
          <cell r="M796">
            <v>12609</v>
          </cell>
          <cell r="N796">
            <v>5046</v>
          </cell>
          <cell r="O796">
            <v>893</v>
          </cell>
          <cell r="P796">
            <v>1</v>
          </cell>
          <cell r="Q796">
            <v>1</v>
          </cell>
          <cell r="R796">
            <v>140.01825643646589</v>
          </cell>
          <cell r="S796">
            <v>0</v>
          </cell>
          <cell r="T796">
            <v>11742</v>
          </cell>
          <cell r="U796">
            <v>4699</v>
          </cell>
          <cell r="V796">
            <v>893</v>
          </cell>
          <cell r="AR796">
            <v>-3503160735</v>
          </cell>
        </row>
        <row r="797">
          <cell r="A797">
            <v>788</v>
          </cell>
          <cell r="B797" t="str">
            <v>3504 - CITY ON A HILL - DUDLEY SQUARE Charter School - BOSTON pupils</v>
          </cell>
          <cell r="C797">
            <v>3504035035</v>
          </cell>
          <cell r="D797">
            <v>3504</v>
          </cell>
          <cell r="E797">
            <v>35</v>
          </cell>
          <cell r="F797">
            <v>35</v>
          </cell>
          <cell r="G797">
            <v>1</v>
          </cell>
          <cell r="H797">
            <v>1.0780000000000001</v>
          </cell>
          <cell r="I797">
            <v>1</v>
          </cell>
          <cell r="J797">
            <v>1</v>
          </cell>
          <cell r="K797">
            <v>135.10754214263929</v>
          </cell>
          <cell r="L797">
            <v>1</v>
          </cell>
          <cell r="M797">
            <v>13274</v>
          </cell>
          <cell r="N797">
            <v>4660</v>
          </cell>
          <cell r="O797">
            <v>893</v>
          </cell>
          <cell r="P797">
            <v>1</v>
          </cell>
          <cell r="Q797">
            <v>1</v>
          </cell>
          <cell r="R797">
            <v>135.15501759350991</v>
          </cell>
          <cell r="S797">
            <v>0</v>
          </cell>
          <cell r="T797">
            <v>13677</v>
          </cell>
          <cell r="U797">
            <v>4688</v>
          </cell>
          <cell r="V797">
            <v>893</v>
          </cell>
          <cell r="AR797">
            <v>-3504035035</v>
          </cell>
        </row>
        <row r="798">
          <cell r="A798">
            <v>789</v>
          </cell>
          <cell r="B798" t="str">
            <v>3504 - CITY ON A HILL - DUDLEY SQUARE Charter School - BROCKTON pupils</v>
          </cell>
          <cell r="C798">
            <v>3504035044</v>
          </cell>
          <cell r="D798">
            <v>3504</v>
          </cell>
          <cell r="E798">
            <v>35</v>
          </cell>
          <cell r="F798">
            <v>44</v>
          </cell>
          <cell r="G798">
            <v>1</v>
          </cell>
          <cell r="H798">
            <v>1.0780000000000001</v>
          </cell>
          <cell r="I798">
            <v>1</v>
          </cell>
          <cell r="J798">
            <v>1</v>
          </cell>
          <cell r="K798">
            <v>102.3293942230429</v>
          </cell>
          <cell r="L798">
            <v>1</v>
          </cell>
          <cell r="M798">
            <v>14923</v>
          </cell>
          <cell r="N798">
            <v>348</v>
          </cell>
          <cell r="O798">
            <v>893</v>
          </cell>
          <cell r="P798">
            <v>1</v>
          </cell>
          <cell r="Q798">
            <v>1</v>
          </cell>
          <cell r="R798">
            <v>102.2905173036915</v>
          </cell>
          <cell r="S798">
            <v>0</v>
          </cell>
          <cell r="T798">
            <v>13989</v>
          </cell>
          <cell r="U798">
            <v>921</v>
          </cell>
          <cell r="V798">
            <v>893</v>
          </cell>
          <cell r="AR798">
            <v>-3504035044</v>
          </cell>
        </row>
        <row r="799">
          <cell r="A799">
            <v>790</v>
          </cell>
          <cell r="B799" t="str">
            <v>3504 - CITY ON A HILL - DUDLEY SQUARE Charter School - CHELSEA pupils</v>
          </cell>
          <cell r="C799">
            <v>3504035057</v>
          </cell>
          <cell r="D799">
            <v>3504</v>
          </cell>
          <cell r="E799">
            <v>35</v>
          </cell>
          <cell r="F799">
            <v>57</v>
          </cell>
          <cell r="G799">
            <v>1</v>
          </cell>
          <cell r="H799">
            <v>1.0780000000000001</v>
          </cell>
          <cell r="I799">
            <v>1</v>
          </cell>
          <cell r="J799">
            <v>1</v>
          </cell>
          <cell r="K799">
            <v>105.07232021293885</v>
          </cell>
          <cell r="L799">
            <v>1</v>
          </cell>
          <cell r="M799">
            <v>10438</v>
          </cell>
          <cell r="N799">
            <v>529</v>
          </cell>
          <cell r="O799">
            <v>893</v>
          </cell>
          <cell r="P799">
            <v>1</v>
          </cell>
          <cell r="Q799">
            <v>1</v>
          </cell>
          <cell r="R799">
            <v>105.08946058749589</v>
          </cell>
          <cell r="S799">
            <v>0</v>
          </cell>
          <cell r="T799">
            <v>9711</v>
          </cell>
          <cell r="U799">
            <v>513</v>
          </cell>
          <cell r="V799">
            <v>893</v>
          </cell>
          <cell r="AR799">
            <v>-3504035057</v>
          </cell>
        </row>
        <row r="800">
          <cell r="A800">
            <v>791</v>
          </cell>
          <cell r="B800" t="str">
            <v>3504 - CITY ON A HILL - DUDLEY SQUARE Charter School - EASTON pupils</v>
          </cell>
          <cell r="C800">
            <v>3504035088</v>
          </cell>
          <cell r="D800">
            <v>3504</v>
          </cell>
          <cell r="E800">
            <v>35</v>
          </cell>
          <cell r="F800">
            <v>88</v>
          </cell>
          <cell r="G800">
            <v>1</v>
          </cell>
          <cell r="H800">
            <v>1.0780000000000001</v>
          </cell>
          <cell r="I800">
            <v>0</v>
          </cell>
          <cell r="J800">
            <v>1</v>
          </cell>
          <cell r="K800">
            <v>130.06862596667028</v>
          </cell>
          <cell r="L800">
            <v>1</v>
          </cell>
          <cell r="M800">
            <v>9580</v>
          </cell>
          <cell r="N800">
            <v>2881</v>
          </cell>
          <cell r="O800">
            <v>893</v>
          </cell>
          <cell r="P800">
            <v>1</v>
          </cell>
          <cell r="Q800">
            <v>1</v>
          </cell>
          <cell r="R800">
            <v>130.06900598359368</v>
          </cell>
          <cell r="S800">
            <v>0</v>
          </cell>
          <cell r="T800">
            <v>9711</v>
          </cell>
          <cell r="U800">
            <v>2905</v>
          </cell>
          <cell r="V800">
            <v>893</v>
          </cell>
          <cell r="AR800">
            <v>-3504035088</v>
          </cell>
        </row>
        <row r="801">
          <cell r="A801">
            <v>792</v>
          </cell>
          <cell r="B801" t="str">
            <v>3504 - CITY ON A HILL - DUDLEY SQUARE Charter School - MILTON pupils</v>
          </cell>
          <cell r="C801">
            <v>3504035189</v>
          </cell>
          <cell r="D801">
            <v>3504</v>
          </cell>
          <cell r="E801">
            <v>35</v>
          </cell>
          <cell r="F801">
            <v>189</v>
          </cell>
          <cell r="G801">
            <v>1</v>
          </cell>
          <cell r="H801">
            <v>1.0780000000000001</v>
          </cell>
          <cell r="I801">
            <v>0</v>
          </cell>
          <cell r="J801">
            <v>1</v>
          </cell>
          <cell r="K801">
            <v>140.065246949786</v>
          </cell>
          <cell r="L801">
            <v>1</v>
          </cell>
          <cell r="M801">
            <v>9699</v>
          </cell>
          <cell r="N801">
            <v>3886</v>
          </cell>
          <cell r="O801">
            <v>893</v>
          </cell>
          <cell r="P801">
            <v>1</v>
          </cell>
          <cell r="Q801">
            <v>1</v>
          </cell>
          <cell r="R801">
            <v>140.06581935816317</v>
          </cell>
          <cell r="S801">
            <v>0</v>
          </cell>
          <cell r="T801">
            <v>12563</v>
          </cell>
          <cell r="U801">
            <v>4935</v>
          </cell>
          <cell r="V801">
            <v>893</v>
          </cell>
          <cell r="AR801">
            <v>-3504035189</v>
          </cell>
        </row>
        <row r="802">
          <cell r="A802">
            <v>793</v>
          </cell>
          <cell r="B802" t="str">
            <v>3504 - CITY ON A HILL - DUDLEY SQUARE Charter School - WALTHAM pupils</v>
          </cell>
          <cell r="C802">
            <v>3504035308</v>
          </cell>
          <cell r="D802">
            <v>3504</v>
          </cell>
          <cell r="E802">
            <v>35</v>
          </cell>
          <cell r="F802">
            <v>308</v>
          </cell>
          <cell r="G802">
            <v>1</v>
          </cell>
          <cell r="H802">
            <v>1.0780000000000001</v>
          </cell>
          <cell r="I802">
            <v>0</v>
          </cell>
          <cell r="J802">
            <v>1</v>
          </cell>
          <cell r="K802">
            <v>158.02840177092159</v>
          </cell>
          <cell r="L802">
            <v>1</v>
          </cell>
          <cell r="M802">
            <v>11954</v>
          </cell>
          <cell r="N802">
            <v>6937</v>
          </cell>
          <cell r="O802">
            <v>893</v>
          </cell>
          <cell r="P802">
            <v>1</v>
          </cell>
          <cell r="Q802">
            <v>1</v>
          </cell>
          <cell r="R802">
            <v>158.02832985149331</v>
          </cell>
          <cell r="S802">
            <v>0</v>
          </cell>
          <cell r="T802">
            <v>13989</v>
          </cell>
          <cell r="U802">
            <v>8131</v>
          </cell>
          <cell r="V802">
            <v>893</v>
          </cell>
          <cell r="AR802">
            <v>-3504035308</v>
          </cell>
        </row>
        <row r="803">
          <cell r="A803">
            <v>794</v>
          </cell>
          <cell r="B803" t="str">
            <v>3506 - PIONEER CS OF SCIENCE II Charter School - BOSTON pupils</v>
          </cell>
          <cell r="C803">
            <v>3506262035</v>
          </cell>
          <cell r="D803">
            <v>3506</v>
          </cell>
          <cell r="E803">
            <v>262</v>
          </cell>
          <cell r="F803">
            <v>35</v>
          </cell>
          <cell r="G803">
            <v>1</v>
          </cell>
          <cell r="H803">
            <v>1</v>
          </cell>
          <cell r="I803">
            <v>1</v>
          </cell>
          <cell r="J803">
            <v>1</v>
          </cell>
          <cell r="K803">
            <v>135.10754214263929</v>
          </cell>
          <cell r="L803">
            <v>1</v>
          </cell>
          <cell r="M803">
            <v>10103</v>
          </cell>
          <cell r="N803">
            <v>3547</v>
          </cell>
          <cell r="O803">
            <v>893</v>
          </cell>
          <cell r="P803">
            <v>1</v>
          </cell>
          <cell r="Q803">
            <v>1</v>
          </cell>
          <cell r="R803">
            <v>135.15501759350991</v>
          </cell>
          <cell r="S803">
            <v>0</v>
          </cell>
          <cell r="T803">
            <v>13442</v>
          </cell>
          <cell r="U803">
            <v>4608</v>
          </cell>
          <cell r="V803">
            <v>893</v>
          </cell>
          <cell r="AR803">
            <v>-3506262035</v>
          </cell>
        </row>
        <row r="804">
          <cell r="A804">
            <v>795</v>
          </cell>
          <cell r="B804" t="str">
            <v>3506 - PIONEER CS OF SCIENCE II Charter School - CAMBRIDGE pupils</v>
          </cell>
          <cell r="C804">
            <v>3506262049</v>
          </cell>
          <cell r="D804">
            <v>3506</v>
          </cell>
          <cell r="E804">
            <v>262</v>
          </cell>
          <cell r="F804">
            <v>49</v>
          </cell>
          <cell r="G804">
            <v>1</v>
          </cell>
          <cell r="H804">
            <v>1</v>
          </cell>
          <cell r="I804">
            <v>1</v>
          </cell>
          <cell r="J804">
            <v>1</v>
          </cell>
          <cell r="K804">
            <v>226.54797785180924</v>
          </cell>
          <cell r="L804">
            <v>1</v>
          </cell>
          <cell r="M804">
            <v>12275</v>
          </cell>
          <cell r="N804">
            <v>15534</v>
          </cell>
          <cell r="O804">
            <v>893</v>
          </cell>
          <cell r="P804">
            <v>1</v>
          </cell>
          <cell r="Q804">
            <v>1</v>
          </cell>
          <cell r="R804">
            <v>226.55430005172397</v>
          </cell>
          <cell r="S804">
            <v>0</v>
          </cell>
          <cell r="T804">
            <v>11120</v>
          </cell>
          <cell r="U804">
            <v>14103</v>
          </cell>
          <cell r="V804">
            <v>893</v>
          </cell>
          <cell r="AR804">
            <v>-3506262049</v>
          </cell>
        </row>
        <row r="805">
          <cell r="A805">
            <v>796</v>
          </cell>
          <cell r="B805" t="str">
            <v>3506 - PIONEER CS OF SCIENCE II Charter School - CHELSEA pupils</v>
          </cell>
          <cell r="C805">
            <v>3506262057</v>
          </cell>
          <cell r="D805">
            <v>3506</v>
          </cell>
          <cell r="E805">
            <v>262</v>
          </cell>
          <cell r="F805">
            <v>57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105.07232021293885</v>
          </cell>
          <cell r="L805">
            <v>1</v>
          </cell>
          <cell r="M805">
            <v>11884</v>
          </cell>
          <cell r="N805">
            <v>603</v>
          </cell>
          <cell r="O805">
            <v>893</v>
          </cell>
          <cell r="P805">
            <v>1</v>
          </cell>
          <cell r="Q805">
            <v>1</v>
          </cell>
          <cell r="R805">
            <v>105.08946058749589</v>
          </cell>
          <cell r="S805">
            <v>0</v>
          </cell>
          <cell r="T805">
            <v>13116</v>
          </cell>
          <cell r="U805">
            <v>693</v>
          </cell>
          <cell r="V805">
            <v>893</v>
          </cell>
          <cell r="AR805">
            <v>-3506262057</v>
          </cell>
        </row>
        <row r="806">
          <cell r="A806">
            <v>797</v>
          </cell>
          <cell r="B806" t="str">
            <v>3506 - PIONEER CS OF SCIENCE II Charter School - DANVERS pupils</v>
          </cell>
          <cell r="C806">
            <v>3506262071</v>
          </cell>
          <cell r="D806">
            <v>3506</v>
          </cell>
          <cell r="E806">
            <v>262</v>
          </cell>
          <cell r="F806">
            <v>71</v>
          </cell>
          <cell r="G806">
            <v>1</v>
          </cell>
          <cell r="H806">
            <v>1</v>
          </cell>
          <cell r="I806">
            <v>1</v>
          </cell>
          <cell r="J806">
            <v>1</v>
          </cell>
          <cell r="K806">
            <v>150.52340079364137</v>
          </cell>
          <cell r="L806">
            <v>1</v>
          </cell>
          <cell r="M806">
            <v>13975</v>
          </cell>
          <cell r="N806">
            <v>7061</v>
          </cell>
          <cell r="O806">
            <v>893</v>
          </cell>
          <cell r="P806">
            <v>1</v>
          </cell>
          <cell r="Q806">
            <v>1</v>
          </cell>
          <cell r="R806">
            <v>151.96319392888105</v>
          </cell>
          <cell r="S806">
            <v>0</v>
          </cell>
          <cell r="T806">
            <v>13116</v>
          </cell>
          <cell r="U806">
            <v>6636</v>
          </cell>
          <cell r="V806">
            <v>893</v>
          </cell>
          <cell r="AR806">
            <v>-3506262071</v>
          </cell>
        </row>
        <row r="807">
          <cell r="A807">
            <v>798</v>
          </cell>
          <cell r="B807" t="str">
            <v>3506 - PIONEER CS OF SCIENCE II Charter School - EVERETT pupils</v>
          </cell>
          <cell r="C807">
            <v>3506262093</v>
          </cell>
          <cell r="D807">
            <v>3506</v>
          </cell>
          <cell r="E807">
            <v>262</v>
          </cell>
          <cell r="F807">
            <v>93</v>
          </cell>
          <cell r="G807">
            <v>1</v>
          </cell>
          <cell r="H807">
            <v>1</v>
          </cell>
          <cell r="I807">
            <v>1</v>
          </cell>
          <cell r="J807">
            <v>1</v>
          </cell>
          <cell r="K807">
            <v>102.84144893945172</v>
          </cell>
          <cell r="L807">
            <v>1</v>
          </cell>
          <cell r="M807">
            <v>11442</v>
          </cell>
          <cell r="N807">
            <v>325</v>
          </cell>
          <cell r="O807">
            <v>893</v>
          </cell>
          <cell r="P807">
            <v>1</v>
          </cell>
          <cell r="Q807">
            <v>1</v>
          </cell>
          <cell r="R807">
            <v>102.86320779598445</v>
          </cell>
          <cell r="S807">
            <v>0</v>
          </cell>
          <cell r="T807">
            <v>10248</v>
          </cell>
          <cell r="U807">
            <v>287</v>
          </cell>
          <cell r="V807">
            <v>893</v>
          </cell>
          <cell r="AR807">
            <v>-3506262093</v>
          </cell>
        </row>
        <row r="808">
          <cell r="A808">
            <v>799</v>
          </cell>
          <cell r="B808" t="str">
            <v>3506 - PIONEER CS OF SCIENCE II Charter School - GEORGETOWN pupils</v>
          </cell>
          <cell r="C808">
            <v>3506262105</v>
          </cell>
          <cell r="D808">
            <v>3506</v>
          </cell>
          <cell r="E808">
            <v>262</v>
          </cell>
          <cell r="F808">
            <v>105</v>
          </cell>
          <cell r="G808">
            <v>1</v>
          </cell>
          <cell r="H808">
            <v>1</v>
          </cell>
          <cell r="I808">
            <v>0</v>
          </cell>
          <cell r="J808">
            <v>1</v>
          </cell>
          <cell r="K808">
            <v>134.47905085951359</v>
          </cell>
          <cell r="L808">
            <v>1</v>
          </cell>
          <cell r="M808">
            <v>9482</v>
          </cell>
          <cell r="N808">
            <v>3269</v>
          </cell>
          <cell r="O808">
            <v>893</v>
          </cell>
          <cell r="P808">
            <v>1</v>
          </cell>
          <cell r="Q808">
            <v>1</v>
          </cell>
          <cell r="R808">
            <v>134.47904242622161</v>
          </cell>
          <cell r="S808">
            <v>0</v>
          </cell>
          <cell r="T808">
            <v>9124</v>
          </cell>
          <cell r="U808">
            <v>3156</v>
          </cell>
          <cell r="V808">
            <v>893</v>
          </cell>
          <cell r="AR808">
            <v>-3506262105</v>
          </cell>
        </row>
        <row r="809">
          <cell r="A809">
            <v>800</v>
          </cell>
          <cell r="B809" t="str">
            <v>3506 - PIONEER CS OF SCIENCE II Charter School - HAVERHILL pupils</v>
          </cell>
          <cell r="C809">
            <v>3506262128</v>
          </cell>
          <cell r="D809">
            <v>3506</v>
          </cell>
          <cell r="E809">
            <v>262</v>
          </cell>
          <cell r="F809">
            <v>128</v>
          </cell>
          <cell r="G809">
            <v>1</v>
          </cell>
          <cell r="H809">
            <v>1</v>
          </cell>
          <cell r="I809">
            <v>0</v>
          </cell>
          <cell r="J809">
            <v>1</v>
          </cell>
          <cell r="K809">
            <v>105.08593967939184</v>
          </cell>
          <cell r="L809">
            <v>1</v>
          </cell>
          <cell r="M809">
            <v>11023</v>
          </cell>
          <cell r="N809">
            <v>561</v>
          </cell>
          <cell r="O809">
            <v>893</v>
          </cell>
          <cell r="P809">
            <v>1</v>
          </cell>
          <cell r="Q809">
            <v>1</v>
          </cell>
          <cell r="R809">
            <v>105.08760718715354</v>
          </cell>
          <cell r="S809">
            <v>0</v>
          </cell>
          <cell r="T809">
            <v>7385</v>
          </cell>
          <cell r="U809">
            <v>381</v>
          </cell>
          <cell r="V809">
            <v>893</v>
          </cell>
          <cell r="AR809">
            <v>-3506262128</v>
          </cell>
        </row>
        <row r="810">
          <cell r="A810">
            <v>801</v>
          </cell>
          <cell r="B810" t="str">
            <v>3506 - PIONEER CS OF SCIENCE II Charter School - LAWRENCE pupils</v>
          </cell>
          <cell r="C810">
            <v>3506262149</v>
          </cell>
          <cell r="D810">
            <v>3506</v>
          </cell>
          <cell r="E810">
            <v>262</v>
          </cell>
          <cell r="F810">
            <v>149</v>
          </cell>
          <cell r="G810">
            <v>1</v>
          </cell>
          <cell r="H810">
            <v>1</v>
          </cell>
          <cell r="I810">
            <v>1</v>
          </cell>
          <cell r="J810">
            <v>1</v>
          </cell>
          <cell r="K810">
            <v>100.12603380060321</v>
          </cell>
          <cell r="L810">
            <v>1</v>
          </cell>
          <cell r="M810">
            <v>12235</v>
          </cell>
          <cell r="N810">
            <v>15</v>
          </cell>
          <cell r="O810">
            <v>893</v>
          </cell>
          <cell r="P810">
            <v>1</v>
          </cell>
          <cell r="Q810">
            <v>1</v>
          </cell>
          <cell r="R810">
            <v>100.11937229101046</v>
          </cell>
          <cell r="S810">
            <v>0</v>
          </cell>
          <cell r="T810">
            <v>10625</v>
          </cell>
          <cell r="U810">
            <v>54</v>
          </cell>
          <cell r="V810">
            <v>893</v>
          </cell>
          <cell r="AR810">
            <v>-3506262149</v>
          </cell>
        </row>
        <row r="811">
          <cell r="A811">
            <v>802</v>
          </cell>
          <cell r="B811" t="str">
            <v>3506 - PIONEER CS OF SCIENCE II Charter School - LYNN pupils</v>
          </cell>
          <cell r="C811">
            <v>3506262163</v>
          </cell>
          <cell r="D811">
            <v>3506</v>
          </cell>
          <cell r="E811">
            <v>262</v>
          </cell>
          <cell r="F811">
            <v>163</v>
          </cell>
          <cell r="G811">
            <v>1</v>
          </cell>
          <cell r="H811">
            <v>1</v>
          </cell>
          <cell r="I811">
            <v>1</v>
          </cell>
          <cell r="J811">
            <v>1</v>
          </cell>
          <cell r="K811">
            <v>101.95106282746687</v>
          </cell>
          <cell r="L811">
            <v>0</v>
          </cell>
          <cell r="M811">
            <v>11349</v>
          </cell>
          <cell r="N811">
            <v>221</v>
          </cell>
          <cell r="O811">
            <v>893</v>
          </cell>
          <cell r="P811">
            <v>1</v>
          </cell>
          <cell r="Q811">
            <v>1</v>
          </cell>
          <cell r="R811">
            <v>104.22385689606564</v>
          </cell>
          <cell r="S811">
            <v>0</v>
          </cell>
          <cell r="T811">
            <v>11552</v>
          </cell>
          <cell r="U811">
            <v>625</v>
          </cell>
          <cell r="V811">
            <v>893</v>
          </cell>
          <cell r="AR811">
            <v>-3506262163</v>
          </cell>
        </row>
        <row r="812">
          <cell r="A812">
            <v>803</v>
          </cell>
          <cell r="B812" t="str">
            <v>3506 - PIONEER CS OF SCIENCE II Charter School - LYNNFIELD pupils</v>
          </cell>
          <cell r="C812">
            <v>3506262164</v>
          </cell>
          <cell r="D812">
            <v>3506</v>
          </cell>
          <cell r="E812">
            <v>262</v>
          </cell>
          <cell r="F812">
            <v>164</v>
          </cell>
          <cell r="G812">
            <v>1</v>
          </cell>
          <cell r="H812">
            <v>1</v>
          </cell>
          <cell r="I812">
            <v>0</v>
          </cell>
          <cell r="J812">
            <v>1</v>
          </cell>
          <cell r="K812">
            <v>147.62583842006069</v>
          </cell>
          <cell r="L812">
            <v>1</v>
          </cell>
          <cell r="M812">
            <v>9618</v>
          </cell>
          <cell r="N812">
            <v>4581</v>
          </cell>
          <cell r="O812">
            <v>893</v>
          </cell>
          <cell r="P812">
            <v>1</v>
          </cell>
          <cell r="Q812">
            <v>1</v>
          </cell>
          <cell r="R812">
            <v>147.62642220457292</v>
          </cell>
          <cell r="S812">
            <v>0</v>
          </cell>
          <cell r="T812">
            <v>9124</v>
          </cell>
          <cell r="U812">
            <v>4238</v>
          </cell>
          <cell r="V812">
            <v>893</v>
          </cell>
          <cell r="AR812">
            <v>-3506262164</v>
          </cell>
        </row>
        <row r="813">
          <cell r="A813">
            <v>804</v>
          </cell>
          <cell r="B813" t="str">
            <v>3506 - PIONEER CS OF SCIENCE II Charter School - MALDEN pupils</v>
          </cell>
          <cell r="C813">
            <v>3506262165</v>
          </cell>
          <cell r="D813">
            <v>3506</v>
          </cell>
          <cell r="E813">
            <v>262</v>
          </cell>
          <cell r="F813">
            <v>165</v>
          </cell>
          <cell r="G813">
            <v>1</v>
          </cell>
          <cell r="H813">
            <v>1</v>
          </cell>
          <cell r="I813">
            <v>1</v>
          </cell>
          <cell r="J813">
            <v>1</v>
          </cell>
          <cell r="K813">
            <v>105.43461537836718</v>
          </cell>
          <cell r="L813">
            <v>1</v>
          </cell>
          <cell r="M813">
            <v>10873</v>
          </cell>
          <cell r="N813">
            <v>591</v>
          </cell>
          <cell r="O813">
            <v>893</v>
          </cell>
          <cell r="P813">
            <v>1</v>
          </cell>
          <cell r="Q813">
            <v>1</v>
          </cell>
          <cell r="R813">
            <v>105.45274261995819</v>
          </cell>
          <cell r="S813">
            <v>0</v>
          </cell>
          <cell r="T813">
            <v>11306</v>
          </cell>
          <cell r="U813">
            <v>554</v>
          </cell>
          <cell r="V813">
            <v>893</v>
          </cell>
          <cell r="AR813">
            <v>-3506262165</v>
          </cell>
        </row>
        <row r="814">
          <cell r="A814">
            <v>805</v>
          </cell>
          <cell r="B814" t="str">
            <v>3506 - PIONEER CS OF SCIENCE II Charter School - MEDFORD pupils</v>
          </cell>
          <cell r="C814">
            <v>3506262176</v>
          </cell>
          <cell r="D814">
            <v>3506</v>
          </cell>
          <cell r="E814">
            <v>262</v>
          </cell>
          <cell r="F814">
            <v>176</v>
          </cell>
          <cell r="G814">
            <v>1</v>
          </cell>
          <cell r="H814">
            <v>1</v>
          </cell>
          <cell r="I814">
            <v>1</v>
          </cell>
          <cell r="J814">
            <v>1</v>
          </cell>
          <cell r="K814">
            <v>133.02698960394903</v>
          </cell>
          <cell r="L814">
            <v>1</v>
          </cell>
          <cell r="M814">
            <v>10698</v>
          </cell>
          <cell r="N814">
            <v>3533</v>
          </cell>
          <cell r="O814">
            <v>893</v>
          </cell>
          <cell r="P814">
            <v>1</v>
          </cell>
          <cell r="Q814">
            <v>1</v>
          </cell>
          <cell r="R814">
            <v>133.03185416053941</v>
          </cell>
          <cell r="S814">
            <v>0</v>
          </cell>
          <cell r="T814">
            <v>9480</v>
          </cell>
          <cell r="U814">
            <v>3123</v>
          </cell>
          <cell r="V814">
            <v>893</v>
          </cell>
          <cell r="AR814">
            <v>-3506262176</v>
          </cell>
        </row>
        <row r="815">
          <cell r="A815">
            <v>806</v>
          </cell>
          <cell r="B815" t="str">
            <v>3506 - PIONEER CS OF SCIENCE II Charter School - MELROSE pupils</v>
          </cell>
          <cell r="C815">
            <v>3506262178</v>
          </cell>
          <cell r="D815">
            <v>3506</v>
          </cell>
          <cell r="E815">
            <v>262</v>
          </cell>
          <cell r="F815">
            <v>178</v>
          </cell>
          <cell r="G815">
            <v>1</v>
          </cell>
          <cell r="H815">
            <v>1</v>
          </cell>
          <cell r="I815">
            <v>1</v>
          </cell>
          <cell r="J815">
            <v>1</v>
          </cell>
          <cell r="K815">
            <v>110.42283420822953</v>
          </cell>
          <cell r="L815">
            <v>1</v>
          </cell>
          <cell r="M815">
            <v>12080</v>
          </cell>
          <cell r="N815">
            <v>1259</v>
          </cell>
          <cell r="O815">
            <v>893</v>
          </cell>
          <cell r="P815">
            <v>1</v>
          </cell>
          <cell r="Q815">
            <v>1</v>
          </cell>
          <cell r="R815">
            <v>110.42171456845485</v>
          </cell>
          <cell r="S815">
            <v>0</v>
          </cell>
          <cell r="T815">
            <v>11094</v>
          </cell>
          <cell r="U815">
            <v>1163</v>
          </cell>
          <cell r="V815">
            <v>893</v>
          </cell>
          <cell r="AR815">
            <v>-3506262178</v>
          </cell>
        </row>
        <row r="816">
          <cell r="A816">
            <v>807</v>
          </cell>
          <cell r="B816" t="str">
            <v>3506 - PIONEER CS OF SCIENCE II Charter School - PEABODY pupils</v>
          </cell>
          <cell r="C816">
            <v>3506262229</v>
          </cell>
          <cell r="D816">
            <v>3506</v>
          </cell>
          <cell r="E816">
            <v>262</v>
          </cell>
          <cell r="F816">
            <v>229</v>
          </cell>
          <cell r="G816">
            <v>1</v>
          </cell>
          <cell r="H816">
            <v>1</v>
          </cell>
          <cell r="I816">
            <v>1</v>
          </cell>
          <cell r="J816">
            <v>1</v>
          </cell>
          <cell r="K816">
            <v>109.46571192697388</v>
          </cell>
          <cell r="L816">
            <v>0</v>
          </cell>
          <cell r="M816">
            <v>10180</v>
          </cell>
          <cell r="N816">
            <v>964</v>
          </cell>
          <cell r="O816">
            <v>893</v>
          </cell>
          <cell r="P816">
            <v>1</v>
          </cell>
          <cell r="Q816">
            <v>1</v>
          </cell>
          <cell r="R816">
            <v>117.24185122474483</v>
          </cell>
          <cell r="S816">
            <v>0</v>
          </cell>
          <cell r="T816">
            <v>10840</v>
          </cell>
          <cell r="U816">
            <v>1026</v>
          </cell>
          <cell r="V816">
            <v>893</v>
          </cell>
          <cell r="AR816">
            <v>-3506262229</v>
          </cell>
        </row>
        <row r="817">
          <cell r="A817">
            <v>808</v>
          </cell>
          <cell r="B817" t="str">
            <v>3506 - PIONEER CS OF SCIENCE II Charter School - REVERE pupils</v>
          </cell>
          <cell r="C817">
            <v>3506262248</v>
          </cell>
          <cell r="D817">
            <v>3506</v>
          </cell>
          <cell r="E817">
            <v>262</v>
          </cell>
          <cell r="F817">
            <v>248</v>
          </cell>
          <cell r="G817">
            <v>1</v>
          </cell>
          <cell r="H817">
            <v>1</v>
          </cell>
          <cell r="I817">
            <v>1</v>
          </cell>
          <cell r="J817">
            <v>1</v>
          </cell>
          <cell r="K817">
            <v>109.81087383798145</v>
          </cell>
          <cell r="L817">
            <v>1</v>
          </cell>
          <cell r="M817">
            <v>10648</v>
          </cell>
          <cell r="N817">
            <v>1045</v>
          </cell>
          <cell r="O817">
            <v>893</v>
          </cell>
          <cell r="P817">
            <v>1</v>
          </cell>
          <cell r="Q817">
            <v>1</v>
          </cell>
          <cell r="R817">
            <v>109.88610158097696</v>
          </cell>
          <cell r="S817">
            <v>0</v>
          </cell>
          <cell r="T817">
            <v>10359</v>
          </cell>
          <cell r="U817">
            <v>362</v>
          </cell>
          <cell r="V817">
            <v>893</v>
          </cell>
          <cell r="AR817">
            <v>-3506262248</v>
          </cell>
        </row>
        <row r="818">
          <cell r="A818">
            <v>809</v>
          </cell>
          <cell r="B818" t="str">
            <v>3506 - PIONEER CS OF SCIENCE II Charter School - SALEM pupils</v>
          </cell>
          <cell r="C818">
            <v>3506262258</v>
          </cell>
          <cell r="D818">
            <v>3506</v>
          </cell>
          <cell r="E818">
            <v>262</v>
          </cell>
          <cell r="F818">
            <v>258</v>
          </cell>
          <cell r="G818">
            <v>1</v>
          </cell>
          <cell r="H818">
            <v>1</v>
          </cell>
          <cell r="I818">
            <v>1</v>
          </cell>
          <cell r="J818">
            <v>1</v>
          </cell>
          <cell r="K818">
            <v>131.89045627900967</v>
          </cell>
          <cell r="L818">
            <v>1</v>
          </cell>
          <cell r="M818">
            <v>9740</v>
          </cell>
          <cell r="N818">
            <v>3106</v>
          </cell>
          <cell r="O818">
            <v>893</v>
          </cell>
          <cell r="P818">
            <v>1</v>
          </cell>
          <cell r="Q818">
            <v>1</v>
          </cell>
          <cell r="R818">
            <v>131.92311579508396</v>
          </cell>
          <cell r="S818">
            <v>0</v>
          </cell>
          <cell r="T818">
            <v>10755</v>
          </cell>
          <cell r="U818">
            <v>3368</v>
          </cell>
          <cell r="V818">
            <v>893</v>
          </cell>
          <cell r="AR818">
            <v>-3506262258</v>
          </cell>
        </row>
        <row r="819">
          <cell r="A819">
            <v>810</v>
          </cell>
          <cell r="B819" t="str">
            <v>3506 - PIONEER CS OF SCIENCE II Charter School - SAUGUS pupils</v>
          </cell>
          <cell r="C819">
            <v>3506262262</v>
          </cell>
          <cell r="D819">
            <v>3506</v>
          </cell>
          <cell r="E819">
            <v>262</v>
          </cell>
          <cell r="F819">
            <v>262</v>
          </cell>
          <cell r="G819">
            <v>1</v>
          </cell>
          <cell r="H819">
            <v>1</v>
          </cell>
          <cell r="I819">
            <v>1</v>
          </cell>
          <cell r="J819">
            <v>1</v>
          </cell>
          <cell r="K819">
            <v>146.10729931823548</v>
          </cell>
          <cell r="L819">
            <v>1</v>
          </cell>
          <cell r="M819">
            <v>10124</v>
          </cell>
          <cell r="N819">
            <v>4668</v>
          </cell>
          <cell r="O819">
            <v>893</v>
          </cell>
          <cell r="P819">
            <v>1</v>
          </cell>
          <cell r="Q819">
            <v>1</v>
          </cell>
          <cell r="R819">
            <v>146.10337393977571</v>
          </cell>
          <cell r="S819">
            <v>0</v>
          </cell>
          <cell r="T819">
            <v>10912</v>
          </cell>
          <cell r="U819">
            <v>5063</v>
          </cell>
          <cell r="V819">
            <v>893</v>
          </cell>
          <cell r="AR819">
            <v>-3506262262</v>
          </cell>
        </row>
        <row r="820">
          <cell r="A820">
            <v>811</v>
          </cell>
          <cell r="B820" t="str">
            <v>3506 - PIONEER CS OF SCIENCE II Charter School - SOMERVILLE pupils</v>
          </cell>
          <cell r="C820">
            <v>3506262274</v>
          </cell>
          <cell r="D820">
            <v>3506</v>
          </cell>
          <cell r="E820">
            <v>262</v>
          </cell>
          <cell r="F820">
            <v>274</v>
          </cell>
          <cell r="G820">
            <v>1</v>
          </cell>
          <cell r="H820">
            <v>1</v>
          </cell>
          <cell r="I820">
            <v>1</v>
          </cell>
          <cell r="J820">
            <v>1</v>
          </cell>
          <cell r="K820">
            <v>148.3357309982793</v>
          </cell>
          <cell r="L820">
            <v>1</v>
          </cell>
          <cell r="M820">
            <v>10103</v>
          </cell>
          <cell r="N820">
            <v>4883</v>
          </cell>
          <cell r="O820">
            <v>893</v>
          </cell>
          <cell r="P820">
            <v>1</v>
          </cell>
          <cell r="Q820">
            <v>1</v>
          </cell>
          <cell r="R820">
            <v>148.3444863021623</v>
          </cell>
          <cell r="S820">
            <v>0</v>
          </cell>
          <cell r="T820">
            <v>7964</v>
          </cell>
          <cell r="U820">
            <v>3865</v>
          </cell>
          <cell r="V820">
            <v>893</v>
          </cell>
          <cell r="AR820">
            <v>-3506262274</v>
          </cell>
        </row>
        <row r="821">
          <cell r="A821">
            <v>812</v>
          </cell>
          <cell r="B821" t="str">
            <v>3506 - PIONEER CS OF SCIENCE II Charter School - STONEHAM pupils</v>
          </cell>
          <cell r="C821">
            <v>3506262284</v>
          </cell>
          <cell r="D821">
            <v>3506</v>
          </cell>
          <cell r="E821">
            <v>262</v>
          </cell>
          <cell r="F821">
            <v>284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134.03751773533378</v>
          </cell>
          <cell r="L821">
            <v>1</v>
          </cell>
          <cell r="M821">
            <v>9254</v>
          </cell>
          <cell r="N821">
            <v>3150</v>
          </cell>
          <cell r="O821">
            <v>893</v>
          </cell>
          <cell r="P821">
            <v>1</v>
          </cell>
          <cell r="Q821">
            <v>1</v>
          </cell>
          <cell r="R821">
            <v>134.04487872407773</v>
          </cell>
          <cell r="S821">
            <v>0</v>
          </cell>
          <cell r="T821">
            <v>8762</v>
          </cell>
          <cell r="U821">
            <v>2893</v>
          </cell>
          <cell r="V821">
            <v>893</v>
          </cell>
          <cell r="AR821">
            <v>-3506262284</v>
          </cell>
        </row>
        <row r="822">
          <cell r="A822">
            <v>813</v>
          </cell>
          <cell r="B822" t="str">
            <v>3506 - PIONEER CS OF SCIENCE II Charter School - TEWKSBURY pupils</v>
          </cell>
          <cell r="C822">
            <v>3506262295</v>
          </cell>
          <cell r="D822">
            <v>3506</v>
          </cell>
          <cell r="E822">
            <v>262</v>
          </cell>
          <cell r="F822">
            <v>295</v>
          </cell>
          <cell r="G822">
            <v>1</v>
          </cell>
          <cell r="H822">
            <v>1</v>
          </cell>
          <cell r="I822">
            <v>0</v>
          </cell>
          <cell r="J822">
            <v>1</v>
          </cell>
          <cell r="K822">
            <v>147.81847287395556</v>
          </cell>
          <cell r="L822">
            <v>1</v>
          </cell>
          <cell r="M822">
            <v>9708</v>
          </cell>
          <cell r="N822">
            <v>4642</v>
          </cell>
          <cell r="O822">
            <v>893</v>
          </cell>
          <cell r="P822">
            <v>1</v>
          </cell>
          <cell r="Q822">
            <v>1</v>
          </cell>
          <cell r="R822">
            <v>147.82218904909098</v>
          </cell>
          <cell r="S822">
            <v>0</v>
          </cell>
          <cell r="T822">
            <v>8254</v>
          </cell>
          <cell r="U822">
            <v>3937</v>
          </cell>
          <cell r="V822">
            <v>893</v>
          </cell>
          <cell r="AR822">
            <v>-3506262295</v>
          </cell>
        </row>
        <row r="823">
          <cell r="A823">
            <v>814</v>
          </cell>
          <cell r="B823" t="str">
            <v>3506 - PIONEER CS OF SCIENCE II Charter School - WAKEFIELD pupils</v>
          </cell>
          <cell r="C823">
            <v>3506262305</v>
          </cell>
          <cell r="D823">
            <v>3506</v>
          </cell>
          <cell r="E823">
            <v>262</v>
          </cell>
          <cell r="F823">
            <v>305</v>
          </cell>
          <cell r="G823">
            <v>1</v>
          </cell>
          <cell r="H823">
            <v>1</v>
          </cell>
          <cell r="I823">
            <v>1</v>
          </cell>
          <cell r="J823">
            <v>1</v>
          </cell>
          <cell r="K823">
            <v>132.6168475462749</v>
          </cell>
          <cell r="L823">
            <v>1</v>
          </cell>
          <cell r="M823">
            <v>8944</v>
          </cell>
          <cell r="N823">
            <v>2917</v>
          </cell>
          <cell r="O823">
            <v>893</v>
          </cell>
          <cell r="P823">
            <v>1</v>
          </cell>
          <cell r="Q823">
            <v>1</v>
          </cell>
          <cell r="R823">
            <v>132.61862429713631</v>
          </cell>
          <cell r="S823">
            <v>0</v>
          </cell>
          <cell r="T823">
            <v>9124</v>
          </cell>
          <cell r="U823">
            <v>2961</v>
          </cell>
          <cell r="V823">
            <v>893</v>
          </cell>
          <cell r="AR823">
            <v>-3506262305</v>
          </cell>
        </row>
        <row r="824">
          <cell r="A824">
            <v>815</v>
          </cell>
          <cell r="B824" t="str">
            <v>3506 - PIONEER CS OF SCIENCE II Charter School - WINTHROP pupils</v>
          </cell>
          <cell r="C824">
            <v>3506262346</v>
          </cell>
          <cell r="D824">
            <v>3506</v>
          </cell>
          <cell r="E824">
            <v>262</v>
          </cell>
          <cell r="F824">
            <v>346</v>
          </cell>
          <cell r="G824">
            <v>1</v>
          </cell>
          <cell r="H824">
            <v>1</v>
          </cell>
          <cell r="I824">
            <v>1</v>
          </cell>
          <cell r="J824">
            <v>1</v>
          </cell>
          <cell r="K824">
            <v>111.12390770945768</v>
          </cell>
          <cell r="L824">
            <v>1</v>
          </cell>
          <cell r="M824">
            <v>12842</v>
          </cell>
          <cell r="N824">
            <v>1429</v>
          </cell>
          <cell r="O824">
            <v>893</v>
          </cell>
          <cell r="P824">
            <v>1</v>
          </cell>
          <cell r="Q824">
            <v>1</v>
          </cell>
          <cell r="R824">
            <v>111.12532361052789</v>
          </cell>
          <cell r="S824">
            <v>0</v>
          </cell>
          <cell r="T824">
            <v>13116</v>
          </cell>
          <cell r="U824">
            <v>1413</v>
          </cell>
          <cell r="V824">
            <v>893</v>
          </cell>
          <cell r="AR824">
            <v>-3506262346</v>
          </cell>
        </row>
        <row r="825">
          <cell r="A825">
            <v>816</v>
          </cell>
          <cell r="B825" t="str">
            <v>3506 - PIONEER CS OF SCIENCE II Charter School - WOBURN pupils</v>
          </cell>
          <cell r="C825">
            <v>3506262347</v>
          </cell>
          <cell r="D825">
            <v>3506</v>
          </cell>
          <cell r="E825">
            <v>262</v>
          </cell>
          <cell r="F825">
            <v>347</v>
          </cell>
          <cell r="G825">
            <v>1</v>
          </cell>
          <cell r="H825">
            <v>1</v>
          </cell>
          <cell r="I825">
            <v>1</v>
          </cell>
          <cell r="J825">
            <v>1</v>
          </cell>
          <cell r="K825">
            <v>143.31971080749233</v>
          </cell>
          <cell r="L825">
            <v>1</v>
          </cell>
          <cell r="M825">
            <v>9524</v>
          </cell>
          <cell r="N825">
            <v>4126</v>
          </cell>
          <cell r="O825">
            <v>893</v>
          </cell>
          <cell r="P825">
            <v>1</v>
          </cell>
          <cell r="Q825">
            <v>1</v>
          </cell>
          <cell r="R825">
            <v>143.32171010975702</v>
          </cell>
          <cell r="S825">
            <v>0</v>
          </cell>
          <cell r="T825">
            <v>8418</v>
          </cell>
          <cell r="U825">
            <v>3652</v>
          </cell>
          <cell r="V825">
            <v>893</v>
          </cell>
          <cell r="AR825">
            <v>-3506262347</v>
          </cell>
        </row>
        <row r="826">
          <cell r="A826">
            <v>817</v>
          </cell>
          <cell r="B826" t="str">
            <v>3507 - CITY ON A HILL NEW BEDFORD Charter School - DARTMOUTH pupils</v>
          </cell>
          <cell r="C826">
            <v>3507201072</v>
          </cell>
          <cell r="D826">
            <v>3507</v>
          </cell>
          <cell r="E826">
            <v>201</v>
          </cell>
          <cell r="F826">
            <v>72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123.6809572731507</v>
          </cell>
          <cell r="L826">
            <v>1</v>
          </cell>
          <cell r="M826">
            <v>9794</v>
          </cell>
          <cell r="N826">
            <v>2319</v>
          </cell>
          <cell r="O826">
            <v>893</v>
          </cell>
          <cell r="P826">
            <v>1</v>
          </cell>
          <cell r="Q826">
            <v>1</v>
          </cell>
          <cell r="R826">
            <v>123.68120093264719</v>
          </cell>
          <cell r="S826">
            <v>0</v>
          </cell>
          <cell r="T826">
            <v>9124</v>
          </cell>
          <cell r="U826">
            <v>2158</v>
          </cell>
          <cell r="V826">
            <v>893</v>
          </cell>
          <cell r="AR826">
            <v>-3507201072</v>
          </cell>
        </row>
        <row r="827">
          <cell r="A827">
            <v>818</v>
          </cell>
          <cell r="B827" t="str">
            <v>3507 - CITY ON A HILL NEW BEDFORD Charter School - FALL RIVER pupils</v>
          </cell>
          <cell r="C827">
            <v>3507201095</v>
          </cell>
          <cell r="D827">
            <v>3507</v>
          </cell>
          <cell r="E827">
            <v>201</v>
          </cell>
          <cell r="F827">
            <v>95</v>
          </cell>
          <cell r="G827">
            <v>1</v>
          </cell>
          <cell r="H827">
            <v>1</v>
          </cell>
          <cell r="I827">
            <v>1</v>
          </cell>
          <cell r="J827">
            <v>1</v>
          </cell>
          <cell r="K827">
            <v>100.84879252672989</v>
          </cell>
          <cell r="L827">
            <v>1</v>
          </cell>
          <cell r="M827">
            <v>11884</v>
          </cell>
          <cell r="N827">
            <v>101</v>
          </cell>
          <cell r="O827">
            <v>893</v>
          </cell>
          <cell r="P827">
            <v>1</v>
          </cell>
          <cell r="Q827">
            <v>1</v>
          </cell>
          <cell r="R827">
            <v>100.85507219967337</v>
          </cell>
          <cell r="S827">
            <v>0</v>
          </cell>
          <cell r="T827">
            <v>13116</v>
          </cell>
          <cell r="U827">
            <v>144</v>
          </cell>
          <cell r="V827">
            <v>893</v>
          </cell>
          <cell r="AR827">
            <v>-3507201095</v>
          </cell>
        </row>
        <row r="828">
          <cell r="A828">
            <v>819</v>
          </cell>
          <cell r="B828" t="str">
            <v>3507 - CITY ON A HILL NEW BEDFORD Charter School - NEW BEDFORD pupils</v>
          </cell>
          <cell r="C828">
            <v>3507201201</v>
          </cell>
          <cell r="D828">
            <v>3507</v>
          </cell>
          <cell r="E828">
            <v>201</v>
          </cell>
          <cell r="F828">
            <v>201</v>
          </cell>
          <cell r="G828">
            <v>1</v>
          </cell>
          <cell r="H828">
            <v>1</v>
          </cell>
          <cell r="I828">
            <v>1</v>
          </cell>
          <cell r="J828">
            <v>1</v>
          </cell>
          <cell r="K828">
            <v>101.66507575120374</v>
          </cell>
          <cell r="L828">
            <v>1</v>
          </cell>
          <cell r="M828">
            <v>13034</v>
          </cell>
          <cell r="N828">
            <v>217</v>
          </cell>
          <cell r="O828">
            <v>893</v>
          </cell>
          <cell r="P828">
            <v>1</v>
          </cell>
          <cell r="Q828">
            <v>1</v>
          </cell>
          <cell r="R828">
            <v>101.6700281712929</v>
          </cell>
          <cell r="S828">
            <v>0</v>
          </cell>
          <cell r="T828">
            <v>13452</v>
          </cell>
          <cell r="U828">
            <v>233</v>
          </cell>
          <cell r="V828">
            <v>893</v>
          </cell>
          <cell r="AR828">
            <v>-3507201201</v>
          </cell>
        </row>
        <row r="829">
          <cell r="A829">
            <v>820</v>
          </cell>
          <cell r="B829" t="str">
            <v>3507 - CITY ON A HILL NEW BEDFORD Charter School - WAREHAM pupils</v>
          </cell>
          <cell r="C829">
            <v>3507201310</v>
          </cell>
          <cell r="D829">
            <v>3507</v>
          </cell>
          <cell r="E829">
            <v>201</v>
          </cell>
          <cell r="F829">
            <v>310</v>
          </cell>
          <cell r="G829">
            <v>1</v>
          </cell>
          <cell r="H829">
            <v>1</v>
          </cell>
          <cell r="I829">
            <v>0</v>
          </cell>
          <cell r="J829">
            <v>1</v>
          </cell>
          <cell r="K829">
            <v>121.44342522569109</v>
          </cell>
          <cell r="L829">
            <v>1</v>
          </cell>
          <cell r="M829">
            <v>11361</v>
          </cell>
          <cell r="N829">
            <v>2436</v>
          </cell>
          <cell r="O829">
            <v>893</v>
          </cell>
          <cell r="P829">
            <v>1</v>
          </cell>
          <cell r="Q829">
            <v>1</v>
          </cell>
          <cell r="R829">
            <v>121.45048026184848</v>
          </cell>
          <cell r="S829">
            <v>0</v>
          </cell>
          <cell r="T829">
            <v>13116</v>
          </cell>
          <cell r="U829">
            <v>2825</v>
          </cell>
          <cell r="V829">
            <v>893</v>
          </cell>
          <cell r="AR829">
            <v>-3507201310</v>
          </cell>
        </row>
        <row r="830">
          <cell r="A830">
            <v>821</v>
          </cell>
          <cell r="B830" t="str">
            <v>3507 - CITY ON A HILL NEW BEDFORD Charter School - OLD ROCHESTER pupils</v>
          </cell>
          <cell r="C830">
            <v>3507201740</v>
          </cell>
          <cell r="D830">
            <v>3507</v>
          </cell>
          <cell r="E830">
            <v>201</v>
          </cell>
          <cell r="F830">
            <v>740</v>
          </cell>
          <cell r="G830">
            <v>1</v>
          </cell>
          <cell r="H830">
            <v>1</v>
          </cell>
          <cell r="I830">
            <v>1</v>
          </cell>
          <cell r="J830">
            <v>1</v>
          </cell>
          <cell r="K830">
            <v>140.68092909847658</v>
          </cell>
          <cell r="L830">
            <v>1</v>
          </cell>
          <cell r="M830">
            <v>9794</v>
          </cell>
          <cell r="N830">
            <v>3984</v>
          </cell>
          <cell r="O830">
            <v>893</v>
          </cell>
          <cell r="P830">
            <v>1</v>
          </cell>
          <cell r="Q830">
            <v>1</v>
          </cell>
          <cell r="R830">
            <v>140.68150743017191</v>
          </cell>
          <cell r="S830">
            <v>0</v>
          </cell>
          <cell r="T830">
            <v>9124</v>
          </cell>
          <cell r="U830">
            <v>3680</v>
          </cell>
          <cell r="V830">
            <v>893</v>
          </cell>
          <cell r="AR830">
            <v>-3507201740</v>
          </cell>
        </row>
        <row r="831">
          <cell r="A831">
            <v>822</v>
          </cell>
          <cell r="B831" t="str">
            <v>3508 - PHOENIX CHARTER ACADEMY SPRINGFIELD Charter School - CHICOPEE pupils</v>
          </cell>
          <cell r="C831">
            <v>3508281061</v>
          </cell>
          <cell r="D831">
            <v>3508</v>
          </cell>
          <cell r="E831">
            <v>281</v>
          </cell>
          <cell r="F831">
            <v>61</v>
          </cell>
          <cell r="G831">
            <v>1</v>
          </cell>
          <cell r="H831">
            <v>1</v>
          </cell>
          <cell r="I831">
            <v>1</v>
          </cell>
          <cell r="J831">
            <v>1</v>
          </cell>
          <cell r="K831">
            <v>104.17655170774647</v>
          </cell>
          <cell r="L831">
            <v>1</v>
          </cell>
          <cell r="M831">
            <v>11884</v>
          </cell>
          <cell r="N831">
            <v>496</v>
          </cell>
          <cell r="O831">
            <v>893</v>
          </cell>
          <cell r="P831">
            <v>1</v>
          </cell>
          <cell r="Q831">
            <v>1</v>
          </cell>
          <cell r="R831">
            <v>104.17811902781213</v>
          </cell>
          <cell r="S831">
            <v>0</v>
          </cell>
          <cell r="T831">
            <v>12118</v>
          </cell>
          <cell r="U831">
            <v>576</v>
          </cell>
          <cell r="V831">
            <v>893</v>
          </cell>
          <cell r="AR831">
            <v>-3508281061</v>
          </cell>
        </row>
        <row r="832">
          <cell r="A832">
            <v>823</v>
          </cell>
          <cell r="B832" t="str">
            <v>3508 - PHOENIX CHARTER ACADEMY SPRINGFIELD Charter School - HOLYOKE pupils</v>
          </cell>
          <cell r="C832">
            <v>3508281137</v>
          </cell>
          <cell r="D832">
            <v>3508</v>
          </cell>
          <cell r="E832">
            <v>281</v>
          </cell>
          <cell r="F832">
            <v>137</v>
          </cell>
          <cell r="G832">
            <v>1</v>
          </cell>
          <cell r="H832">
            <v>1</v>
          </cell>
          <cell r="I832">
            <v>1</v>
          </cell>
          <cell r="J832">
            <v>1</v>
          </cell>
          <cell r="K832">
            <v>101.840586627467</v>
          </cell>
          <cell r="L832">
            <v>0</v>
          </cell>
          <cell r="M832">
            <v>12194</v>
          </cell>
          <cell r="N832">
            <v>224</v>
          </cell>
          <cell r="O832">
            <v>893</v>
          </cell>
          <cell r="P832">
            <v>1</v>
          </cell>
          <cell r="Q832">
            <v>1</v>
          </cell>
          <cell r="R832">
            <v>100.16600999752472</v>
          </cell>
          <cell r="S832">
            <v>0</v>
          </cell>
          <cell r="T832">
            <v>12003</v>
          </cell>
          <cell r="U832">
            <v>40</v>
          </cell>
          <cell r="V832">
            <v>893</v>
          </cell>
          <cell r="AR832">
            <v>-3508281137</v>
          </cell>
        </row>
        <row r="833">
          <cell r="A833">
            <v>824</v>
          </cell>
          <cell r="B833" t="str">
            <v>3508 - PHOENIX CHARTER ACADEMY SPRINGFIELD Charter School - SPRINGFIELD pupils</v>
          </cell>
          <cell r="C833">
            <v>3508281281</v>
          </cell>
          <cell r="D833">
            <v>3508</v>
          </cell>
          <cell r="E833">
            <v>281</v>
          </cell>
          <cell r="F833">
            <v>281</v>
          </cell>
          <cell r="G833">
            <v>1</v>
          </cell>
          <cell r="H833">
            <v>1</v>
          </cell>
          <cell r="I833">
            <v>1</v>
          </cell>
          <cell r="J833">
            <v>1</v>
          </cell>
          <cell r="K833">
            <v>100.1445005399528</v>
          </cell>
          <cell r="L833">
            <v>1</v>
          </cell>
          <cell r="M833">
            <v>13485</v>
          </cell>
          <cell r="N833">
            <v>19</v>
          </cell>
          <cell r="O833">
            <v>893</v>
          </cell>
          <cell r="P833">
            <v>1</v>
          </cell>
          <cell r="Q833">
            <v>1</v>
          </cell>
          <cell r="R833">
            <v>100.15584186626228</v>
          </cell>
          <cell r="S833">
            <v>0</v>
          </cell>
          <cell r="T833">
            <v>13818</v>
          </cell>
          <cell r="U833">
            <v>3</v>
          </cell>
          <cell r="V833">
            <v>893</v>
          </cell>
          <cell r="AR833">
            <v>-3508281281</v>
          </cell>
        </row>
        <row r="834">
          <cell r="A834">
            <v>825</v>
          </cell>
          <cell r="B834" t="str">
            <v>3508 - PHOENIX CHARTER ACADEMY SPRINGFIELD Charter School - WEST SPRINGFIELD pupils</v>
          </cell>
          <cell r="C834">
            <v>3508281332</v>
          </cell>
          <cell r="D834">
            <v>3508</v>
          </cell>
          <cell r="E834">
            <v>281</v>
          </cell>
          <cell r="F834">
            <v>332</v>
          </cell>
          <cell r="G834">
            <v>1</v>
          </cell>
          <cell r="H834">
            <v>1</v>
          </cell>
          <cell r="I834">
            <v>1</v>
          </cell>
          <cell r="J834">
            <v>1</v>
          </cell>
          <cell r="K834">
            <v>109.14418088784463</v>
          </cell>
          <cell r="L834">
            <v>1</v>
          </cell>
          <cell r="M834">
            <v>14594</v>
          </cell>
          <cell r="N834">
            <v>1335</v>
          </cell>
          <cell r="O834">
            <v>893</v>
          </cell>
          <cell r="P834">
            <v>1</v>
          </cell>
          <cell r="Q834">
            <v>1</v>
          </cell>
          <cell r="R834">
            <v>109.14377947973581</v>
          </cell>
          <cell r="S834">
            <v>0</v>
          </cell>
          <cell r="T834">
            <v>13442</v>
          </cell>
          <cell r="U834">
            <v>1233</v>
          </cell>
          <cell r="V834">
            <v>893</v>
          </cell>
          <cell r="AR834">
            <v>-3508281332</v>
          </cell>
        </row>
        <row r="835">
          <cell r="A835">
            <v>826</v>
          </cell>
          <cell r="B835" t="str">
            <v>3509 - ARGOSY COLLEGIATE Charter School - FALL RIVER pupils</v>
          </cell>
          <cell r="C835">
            <v>3509095095</v>
          </cell>
          <cell r="D835">
            <v>3509</v>
          </cell>
          <cell r="E835">
            <v>95</v>
          </cell>
          <cell r="F835">
            <v>95</v>
          </cell>
          <cell r="G835">
            <v>1</v>
          </cell>
          <cell r="H835">
            <v>1</v>
          </cell>
          <cell r="I835">
            <v>1</v>
          </cell>
          <cell r="J835">
            <v>1</v>
          </cell>
          <cell r="K835">
            <v>100.84879252672989</v>
          </cell>
          <cell r="L835">
            <v>1</v>
          </cell>
          <cell r="M835">
            <v>10635</v>
          </cell>
          <cell r="N835">
            <v>90</v>
          </cell>
          <cell r="O835">
            <v>893</v>
          </cell>
          <cell r="P835">
            <v>1</v>
          </cell>
          <cell r="Q835">
            <v>1</v>
          </cell>
          <cell r="R835">
            <v>100.85507219967337</v>
          </cell>
          <cell r="S835">
            <v>0</v>
          </cell>
          <cell r="T835">
            <v>11699</v>
          </cell>
          <cell r="U835">
            <v>129</v>
          </cell>
          <cell r="V835">
            <v>893</v>
          </cell>
          <cell r="AR835">
            <v>-3509095095</v>
          </cell>
        </row>
        <row r="836">
          <cell r="A836">
            <v>827</v>
          </cell>
          <cell r="B836" t="str">
            <v>3509 - ARGOSY COLLEGIATE Charter School - MANSFIELD pupils</v>
          </cell>
          <cell r="C836">
            <v>3509095167</v>
          </cell>
          <cell r="D836">
            <v>3509</v>
          </cell>
          <cell r="E836">
            <v>95</v>
          </cell>
          <cell r="F836">
            <v>167</v>
          </cell>
          <cell r="G836">
            <v>1</v>
          </cell>
          <cell r="H836">
            <v>1</v>
          </cell>
          <cell r="I836">
            <v>0</v>
          </cell>
          <cell r="J836">
            <v>1</v>
          </cell>
          <cell r="K836">
            <v>136.96086810222081</v>
          </cell>
          <cell r="L836">
            <v>1</v>
          </cell>
          <cell r="M836">
            <v>10288</v>
          </cell>
          <cell r="N836">
            <v>3803</v>
          </cell>
          <cell r="O836">
            <v>893</v>
          </cell>
          <cell r="P836">
            <v>1</v>
          </cell>
          <cell r="Q836">
            <v>1</v>
          </cell>
          <cell r="R836">
            <v>136.96516604398897</v>
          </cell>
          <cell r="S836">
            <v>0</v>
          </cell>
          <cell r="T836">
            <v>13116</v>
          </cell>
          <cell r="U836">
            <v>4748</v>
          </cell>
          <cell r="V836">
            <v>893</v>
          </cell>
          <cell r="AR836">
            <v>-3509095167</v>
          </cell>
        </row>
        <row r="837">
          <cell r="A837">
            <v>828</v>
          </cell>
          <cell r="B837" t="str">
            <v>3509 - ARGOSY COLLEGIATE Charter School - SWANSEA pupils</v>
          </cell>
          <cell r="C837">
            <v>3509095292</v>
          </cell>
          <cell r="D837">
            <v>3509</v>
          </cell>
          <cell r="E837">
            <v>95</v>
          </cell>
          <cell r="F837">
            <v>292</v>
          </cell>
          <cell r="G837">
            <v>1</v>
          </cell>
          <cell r="H837">
            <v>1</v>
          </cell>
          <cell r="I837">
            <v>0</v>
          </cell>
          <cell r="J837">
            <v>1</v>
          </cell>
          <cell r="K837">
            <v>120.72037002274986</v>
          </cell>
          <cell r="L837">
            <v>1</v>
          </cell>
          <cell r="M837">
            <v>9869</v>
          </cell>
          <cell r="N837">
            <v>2045</v>
          </cell>
          <cell r="O837">
            <v>893</v>
          </cell>
          <cell r="P837">
            <v>1</v>
          </cell>
          <cell r="Q837">
            <v>1</v>
          </cell>
          <cell r="R837">
            <v>120.72226584146432</v>
          </cell>
          <cell r="S837">
            <v>0</v>
          </cell>
          <cell r="T837">
            <v>9777</v>
          </cell>
          <cell r="U837">
            <v>1960</v>
          </cell>
          <cell r="V837">
            <v>893</v>
          </cell>
          <cell r="AR837">
            <v>-3509095292</v>
          </cell>
        </row>
        <row r="838">
          <cell r="A838">
            <v>829</v>
          </cell>
          <cell r="B838" t="str">
            <v>3509 - ARGOSY COLLEGIATE Charter School - WESTPORT pupils</v>
          </cell>
          <cell r="C838">
            <v>3509095331</v>
          </cell>
          <cell r="D838">
            <v>3509</v>
          </cell>
          <cell r="E838">
            <v>95</v>
          </cell>
          <cell r="F838">
            <v>331</v>
          </cell>
          <cell r="G838">
            <v>1</v>
          </cell>
          <cell r="H838">
            <v>1</v>
          </cell>
          <cell r="I838">
            <v>1</v>
          </cell>
          <cell r="J838">
            <v>1</v>
          </cell>
          <cell r="K838">
            <v>135.46335208595079</v>
          </cell>
          <cell r="L838">
            <v>1</v>
          </cell>
          <cell r="M838">
            <v>8094</v>
          </cell>
          <cell r="N838">
            <v>2870</v>
          </cell>
          <cell r="O838">
            <v>893</v>
          </cell>
          <cell r="P838">
            <v>1</v>
          </cell>
          <cell r="Q838">
            <v>1</v>
          </cell>
          <cell r="R838">
            <v>135.47133978945146</v>
          </cell>
          <cell r="S838">
            <v>0</v>
          </cell>
          <cell r="T838">
            <v>9124</v>
          </cell>
          <cell r="U838">
            <v>3251</v>
          </cell>
          <cell r="V838">
            <v>893</v>
          </cell>
          <cell r="AR838">
            <v>-3509095331</v>
          </cell>
        </row>
        <row r="839">
          <cell r="A839">
            <v>830</v>
          </cell>
          <cell r="B839" t="str">
            <v>3510 - SPRINGFIELD PREPARATORY Charter School - AGAWAM pupils</v>
          </cell>
          <cell r="C839">
            <v>3510281005</v>
          </cell>
          <cell r="D839">
            <v>3510</v>
          </cell>
          <cell r="E839">
            <v>281</v>
          </cell>
          <cell r="F839">
            <v>5</v>
          </cell>
          <cell r="G839">
            <v>1</v>
          </cell>
          <cell r="H839">
            <v>1</v>
          </cell>
          <cell r="I839">
            <v>1</v>
          </cell>
          <cell r="J839">
            <v>1</v>
          </cell>
          <cell r="K839">
            <v>140.24318850782248</v>
          </cell>
          <cell r="L839">
            <v>1</v>
          </cell>
          <cell r="M839">
            <v>12631</v>
          </cell>
          <cell r="N839">
            <v>5083</v>
          </cell>
          <cell r="O839">
            <v>893</v>
          </cell>
          <cell r="P839">
            <v>1</v>
          </cell>
          <cell r="Q839">
            <v>1</v>
          </cell>
          <cell r="R839">
            <v>140.2431269597129</v>
          </cell>
          <cell r="S839">
            <v>0</v>
          </cell>
          <cell r="T839">
            <v>11742</v>
          </cell>
          <cell r="U839">
            <v>4737</v>
          </cell>
          <cell r="V839">
            <v>893</v>
          </cell>
          <cell r="AR839">
            <v>-3510281005</v>
          </cell>
        </row>
        <row r="840">
          <cell r="A840">
            <v>831</v>
          </cell>
          <cell r="B840" t="str">
            <v>3510 - SPRINGFIELD PREPARATORY Charter School - CHICOPEE pupils</v>
          </cell>
          <cell r="C840">
            <v>3510281061</v>
          </cell>
          <cell r="D840">
            <v>3510</v>
          </cell>
          <cell r="E840">
            <v>281</v>
          </cell>
          <cell r="F840">
            <v>61</v>
          </cell>
          <cell r="G840">
            <v>1</v>
          </cell>
          <cell r="H840">
            <v>1</v>
          </cell>
          <cell r="I840">
            <v>1</v>
          </cell>
          <cell r="J840">
            <v>1</v>
          </cell>
          <cell r="K840">
            <v>104.17655170774647</v>
          </cell>
          <cell r="L840">
            <v>1</v>
          </cell>
          <cell r="M840">
            <v>10413</v>
          </cell>
          <cell r="N840">
            <v>435</v>
          </cell>
          <cell r="O840">
            <v>893</v>
          </cell>
          <cell r="P840">
            <v>1</v>
          </cell>
          <cell r="Q840">
            <v>1</v>
          </cell>
          <cell r="R840">
            <v>104.17811902781213</v>
          </cell>
          <cell r="S840">
            <v>0</v>
          </cell>
          <cell r="T840">
            <v>12159</v>
          </cell>
          <cell r="U840">
            <v>578</v>
          </cell>
          <cell r="V840">
            <v>893</v>
          </cell>
          <cell r="AR840">
            <v>-3510281061</v>
          </cell>
        </row>
        <row r="841">
          <cell r="A841">
            <v>832</v>
          </cell>
          <cell r="B841" t="str">
            <v>3510 - SPRINGFIELD PREPARATORY Charter School - NORTHAMPTON pupils</v>
          </cell>
          <cell r="C841">
            <v>3510281210</v>
          </cell>
          <cell r="D841">
            <v>3510</v>
          </cell>
          <cell r="E841">
            <v>281</v>
          </cell>
          <cell r="F841">
            <v>210</v>
          </cell>
          <cell r="G841">
            <v>1</v>
          </cell>
          <cell r="H841">
            <v>1</v>
          </cell>
          <cell r="I841">
            <v>0</v>
          </cell>
          <cell r="J841">
            <v>1</v>
          </cell>
          <cell r="K841">
            <v>133.96709628942261</v>
          </cell>
          <cell r="L841">
            <v>1</v>
          </cell>
          <cell r="M841">
            <v>10167</v>
          </cell>
          <cell r="N841">
            <v>3453</v>
          </cell>
          <cell r="O841">
            <v>893</v>
          </cell>
          <cell r="P841">
            <v>1</v>
          </cell>
          <cell r="Q841">
            <v>1</v>
          </cell>
          <cell r="R841">
            <v>133.85024818950822</v>
          </cell>
          <cell r="S841">
            <v>0</v>
          </cell>
          <cell r="T841">
            <v>11742</v>
          </cell>
          <cell r="U841">
            <v>4067</v>
          </cell>
          <cell r="V841">
            <v>893</v>
          </cell>
          <cell r="AR841">
            <v>-3510281210</v>
          </cell>
        </row>
        <row r="842">
          <cell r="A842">
            <v>833</v>
          </cell>
          <cell r="B842" t="str">
            <v>3510 - SPRINGFIELD PREPARATORY Charter School - SPRINGFIELD pupils</v>
          </cell>
          <cell r="C842">
            <v>3510281281</v>
          </cell>
          <cell r="D842">
            <v>3510</v>
          </cell>
          <cell r="E842">
            <v>281</v>
          </cell>
          <cell r="F842">
            <v>281</v>
          </cell>
          <cell r="G842">
            <v>1</v>
          </cell>
          <cell r="H842">
            <v>1</v>
          </cell>
          <cell r="I842">
            <v>1</v>
          </cell>
          <cell r="J842">
            <v>1</v>
          </cell>
          <cell r="K842">
            <v>100.1445005399528</v>
          </cell>
          <cell r="L842">
            <v>1</v>
          </cell>
          <cell r="M842">
            <v>12010</v>
          </cell>
          <cell r="N842">
            <v>17</v>
          </cell>
          <cell r="O842">
            <v>893</v>
          </cell>
          <cell r="P842">
            <v>1</v>
          </cell>
          <cell r="Q842">
            <v>1</v>
          </cell>
          <cell r="R842">
            <v>100.15584186626228</v>
          </cell>
          <cell r="S842">
            <v>0</v>
          </cell>
          <cell r="T842">
            <v>12369</v>
          </cell>
          <cell r="U842">
            <v>3</v>
          </cell>
          <cell r="V842">
            <v>893</v>
          </cell>
          <cell r="AR842">
            <v>-3510281281</v>
          </cell>
        </row>
        <row r="843">
          <cell r="A843">
            <v>834</v>
          </cell>
          <cell r="B843" t="str">
            <v>3510 - SPRINGFIELD PREPARATORY Charter School - TAUNTON pupils</v>
          </cell>
          <cell r="C843">
            <v>3510281293</v>
          </cell>
          <cell r="D843">
            <v>3510</v>
          </cell>
          <cell r="E843">
            <v>281</v>
          </cell>
          <cell r="F843">
            <v>293</v>
          </cell>
          <cell r="G843">
            <v>1</v>
          </cell>
          <cell r="H843">
            <v>1</v>
          </cell>
          <cell r="I843">
            <v>0</v>
          </cell>
          <cell r="J843">
            <v>1</v>
          </cell>
          <cell r="K843">
            <v>108.58704664961718</v>
          </cell>
          <cell r="L843">
            <v>1</v>
          </cell>
          <cell r="M843">
            <v>11386</v>
          </cell>
          <cell r="N843">
            <v>978</v>
          </cell>
          <cell r="O843">
            <v>893</v>
          </cell>
          <cell r="P843">
            <v>1</v>
          </cell>
          <cell r="Q843">
            <v>1</v>
          </cell>
          <cell r="R843">
            <v>108.58755111986986</v>
          </cell>
          <cell r="S843">
            <v>0</v>
          </cell>
          <cell r="T843">
            <v>11697</v>
          </cell>
          <cell r="U843">
            <v>995</v>
          </cell>
          <cell r="V843">
            <v>893</v>
          </cell>
          <cell r="AR843">
            <v>-3510281293</v>
          </cell>
        </row>
        <row r="844">
          <cell r="A844">
            <v>835</v>
          </cell>
          <cell r="B844" t="str">
            <v>3510 - SPRINGFIELD PREPARATORY Charter School - WEST SPRINGFIELD pupils</v>
          </cell>
          <cell r="C844">
            <v>3510281332</v>
          </cell>
          <cell r="D844">
            <v>3510</v>
          </cell>
          <cell r="E844">
            <v>281</v>
          </cell>
          <cell r="F844">
            <v>332</v>
          </cell>
          <cell r="G844">
            <v>1</v>
          </cell>
          <cell r="H844">
            <v>1</v>
          </cell>
          <cell r="I844">
            <v>1</v>
          </cell>
          <cell r="J844">
            <v>1</v>
          </cell>
          <cell r="K844">
            <v>109.14418088784463</v>
          </cell>
          <cell r="L844">
            <v>1</v>
          </cell>
          <cell r="M844">
            <v>11522</v>
          </cell>
          <cell r="N844">
            <v>1054</v>
          </cell>
          <cell r="O844">
            <v>893</v>
          </cell>
          <cell r="P844">
            <v>1</v>
          </cell>
          <cell r="Q844">
            <v>1</v>
          </cell>
          <cell r="R844">
            <v>109.14377947973581</v>
          </cell>
          <cell r="S844">
            <v>0</v>
          </cell>
          <cell r="T844">
            <v>10759</v>
          </cell>
          <cell r="U844">
            <v>987</v>
          </cell>
          <cell r="V844">
            <v>893</v>
          </cell>
          <cell r="AR844">
            <v>-3510281332</v>
          </cell>
        </row>
        <row r="845">
          <cell r="A845">
            <v>836</v>
          </cell>
          <cell r="B845" t="str">
            <v>3513 - NEW HEIGHTS CS OF BROCKTON Charter School - BOSTON pupils</v>
          </cell>
          <cell r="C845">
            <v>3513044035</v>
          </cell>
          <cell r="D845">
            <v>3513</v>
          </cell>
          <cell r="E845">
            <v>44</v>
          </cell>
          <cell r="F845">
            <v>35</v>
          </cell>
          <cell r="G845">
            <v>1</v>
          </cell>
          <cell r="H845">
            <v>1</v>
          </cell>
          <cell r="I845">
            <v>0</v>
          </cell>
          <cell r="J845">
            <v>1</v>
          </cell>
          <cell r="K845">
            <v>135.10754214263929</v>
          </cell>
          <cell r="L845">
            <v>1</v>
          </cell>
          <cell r="M845">
            <v>12846</v>
          </cell>
          <cell r="N845">
            <v>4510</v>
          </cell>
          <cell r="O845">
            <v>893</v>
          </cell>
          <cell r="P845">
            <v>1</v>
          </cell>
          <cell r="Q845">
            <v>1</v>
          </cell>
          <cell r="R845">
            <v>135.15501759350991</v>
          </cell>
          <cell r="S845">
            <v>0</v>
          </cell>
          <cell r="T845">
            <v>11376</v>
          </cell>
          <cell r="U845">
            <v>3900</v>
          </cell>
          <cell r="V845">
            <v>893</v>
          </cell>
          <cell r="AR845">
            <v>-3513044035</v>
          </cell>
        </row>
        <row r="846">
          <cell r="A846">
            <v>837</v>
          </cell>
          <cell r="B846" t="str">
            <v>3513 - NEW HEIGHTS CS OF BROCKTON Charter School - BROCKTON pupils</v>
          </cell>
          <cell r="C846">
            <v>3513044044</v>
          </cell>
          <cell r="D846">
            <v>3513</v>
          </cell>
          <cell r="E846">
            <v>44</v>
          </cell>
          <cell r="F846">
            <v>44</v>
          </cell>
          <cell r="G846">
            <v>1</v>
          </cell>
          <cell r="H846">
            <v>1</v>
          </cell>
          <cell r="I846">
            <v>1</v>
          </cell>
          <cell r="J846">
            <v>1</v>
          </cell>
          <cell r="K846">
            <v>102.3293942230429</v>
          </cell>
          <cell r="L846">
            <v>1</v>
          </cell>
          <cell r="M846">
            <v>10612</v>
          </cell>
          <cell r="N846">
            <v>247</v>
          </cell>
          <cell r="O846">
            <v>893</v>
          </cell>
          <cell r="P846">
            <v>1</v>
          </cell>
          <cell r="Q846">
            <v>1</v>
          </cell>
          <cell r="R846">
            <v>102.2905173036915</v>
          </cell>
          <cell r="S846">
            <v>0</v>
          </cell>
          <cell r="T846">
            <v>11325</v>
          </cell>
          <cell r="U846">
            <v>746</v>
          </cell>
          <cell r="V846">
            <v>893</v>
          </cell>
          <cell r="AR846">
            <v>-3513044044</v>
          </cell>
        </row>
        <row r="847">
          <cell r="A847">
            <v>838</v>
          </cell>
          <cell r="B847" t="str">
            <v>3513 - NEW HEIGHTS CS OF BROCKTON Charter School - RANDOLPH pupils</v>
          </cell>
          <cell r="C847">
            <v>3513044244</v>
          </cell>
          <cell r="D847">
            <v>3513</v>
          </cell>
          <cell r="E847">
            <v>44</v>
          </cell>
          <cell r="F847">
            <v>244</v>
          </cell>
          <cell r="G847">
            <v>1</v>
          </cell>
          <cell r="H847">
            <v>1</v>
          </cell>
          <cell r="I847">
            <v>1</v>
          </cell>
          <cell r="J847">
            <v>1</v>
          </cell>
          <cell r="K847">
            <v>140.48636900060259</v>
          </cell>
          <cell r="L847">
            <v>1</v>
          </cell>
          <cell r="M847">
            <v>9202</v>
          </cell>
          <cell r="N847">
            <v>3726</v>
          </cell>
          <cell r="O847">
            <v>893</v>
          </cell>
          <cell r="P847">
            <v>1</v>
          </cell>
          <cell r="Q847">
            <v>1</v>
          </cell>
          <cell r="R847">
            <v>140.51894054759615</v>
          </cell>
          <cell r="S847">
            <v>0</v>
          </cell>
          <cell r="T847">
            <v>10283</v>
          </cell>
          <cell r="U847">
            <v>4142</v>
          </cell>
          <cell r="V847">
            <v>893</v>
          </cell>
          <cell r="AR847">
            <v>-3513044244</v>
          </cell>
        </row>
        <row r="848">
          <cell r="A848">
            <v>839</v>
          </cell>
          <cell r="B848" t="str">
            <v>3513 - NEW HEIGHTS CS OF BROCKTON Charter School - TAUNTON pupils</v>
          </cell>
          <cell r="C848">
            <v>3513044293</v>
          </cell>
          <cell r="D848">
            <v>3513</v>
          </cell>
          <cell r="E848">
            <v>44</v>
          </cell>
          <cell r="F848">
            <v>293</v>
          </cell>
          <cell r="G848">
            <v>1</v>
          </cell>
          <cell r="H848">
            <v>1</v>
          </cell>
          <cell r="I848">
            <v>1</v>
          </cell>
          <cell r="J848">
            <v>1</v>
          </cell>
          <cell r="K848">
            <v>108.58704664961718</v>
          </cell>
          <cell r="L848">
            <v>1</v>
          </cell>
          <cell r="M848">
            <v>10185</v>
          </cell>
          <cell r="N848">
            <v>875</v>
          </cell>
          <cell r="O848">
            <v>893</v>
          </cell>
          <cell r="P848">
            <v>1</v>
          </cell>
          <cell r="Q848">
            <v>1</v>
          </cell>
          <cell r="R848">
            <v>108.58755111986986</v>
          </cell>
          <cell r="S848">
            <v>0</v>
          </cell>
          <cell r="T848">
            <v>8964</v>
          </cell>
          <cell r="U848">
            <v>763</v>
          </cell>
          <cell r="V848">
            <v>893</v>
          </cell>
          <cell r="AR848">
            <v>-3513044293</v>
          </cell>
        </row>
        <row r="849">
          <cell r="A849">
            <v>840</v>
          </cell>
          <cell r="B849" t="str">
            <v>3514 - LIBERTAS ACADEMY Charter School - CHICOPEE pupils</v>
          </cell>
          <cell r="C849">
            <v>3514281061</v>
          </cell>
          <cell r="D849">
            <v>3514</v>
          </cell>
          <cell r="E849">
            <v>281</v>
          </cell>
          <cell r="F849">
            <v>61</v>
          </cell>
          <cell r="G849">
            <v>1</v>
          </cell>
          <cell r="H849">
            <v>1</v>
          </cell>
          <cell r="I849">
            <v>0</v>
          </cell>
          <cell r="J849">
            <v>1</v>
          </cell>
          <cell r="K849">
            <v>104.17655170774647</v>
          </cell>
          <cell r="L849">
            <v>1</v>
          </cell>
          <cell r="M849">
            <v>11831</v>
          </cell>
          <cell r="N849">
            <v>494</v>
          </cell>
          <cell r="O849">
            <v>893</v>
          </cell>
          <cell r="P849">
            <v>1</v>
          </cell>
          <cell r="Q849">
            <v>1</v>
          </cell>
          <cell r="R849">
            <v>104.17811902781213</v>
          </cell>
          <cell r="S849">
            <v>0</v>
          </cell>
          <cell r="T849">
            <v>10576</v>
          </cell>
          <cell r="U849">
            <v>503</v>
          </cell>
          <cell r="V849">
            <v>893</v>
          </cell>
          <cell r="AR849">
            <v>-3514281061</v>
          </cell>
        </row>
        <row r="850">
          <cell r="A850">
            <v>841</v>
          </cell>
          <cell r="B850" t="str">
            <v>3514 - LIBERTAS ACADEMY Charter School - SPRINGFIELD pupils</v>
          </cell>
          <cell r="C850">
            <v>3514281281</v>
          </cell>
          <cell r="D850">
            <v>3514</v>
          </cell>
          <cell r="E850">
            <v>281</v>
          </cell>
          <cell r="F850">
            <v>281</v>
          </cell>
          <cell r="G850">
            <v>1</v>
          </cell>
          <cell r="H850">
            <v>1</v>
          </cell>
          <cell r="I850">
            <v>0</v>
          </cell>
          <cell r="J850">
            <v>1</v>
          </cell>
          <cell r="K850">
            <v>100.1445005399528</v>
          </cell>
          <cell r="L850">
            <v>1</v>
          </cell>
          <cell r="M850">
            <v>12541</v>
          </cell>
          <cell r="N850">
            <v>18</v>
          </cell>
          <cell r="O850">
            <v>893</v>
          </cell>
          <cell r="P850">
            <v>1</v>
          </cell>
          <cell r="Q850">
            <v>1</v>
          </cell>
          <cell r="R850">
            <v>100.15584186626228</v>
          </cell>
          <cell r="S850">
            <v>0</v>
          </cell>
          <cell r="T850">
            <v>12815</v>
          </cell>
          <cell r="U850">
            <v>3</v>
          </cell>
          <cell r="V850">
            <v>893</v>
          </cell>
          <cell r="AR850">
            <v>-3514281281</v>
          </cell>
        </row>
        <row r="851">
          <cell r="A851">
            <v>842</v>
          </cell>
          <cell r="B851" t="str">
            <v>3515 - OLD STURBRIDGE ACADEMY  Charter School - BRIMFIELD pupils</v>
          </cell>
          <cell r="C851">
            <v>3515287043</v>
          </cell>
          <cell r="D851">
            <v>3515</v>
          </cell>
          <cell r="E851">
            <v>287</v>
          </cell>
          <cell r="F851">
            <v>43</v>
          </cell>
          <cell r="G851">
            <v>1</v>
          </cell>
          <cell r="H851">
            <v>1</v>
          </cell>
          <cell r="I851">
            <v>0</v>
          </cell>
          <cell r="J851">
            <v>1</v>
          </cell>
          <cell r="K851">
            <v>153.22223171336574</v>
          </cell>
          <cell r="L851">
            <v>1</v>
          </cell>
          <cell r="M851">
            <v>9456</v>
          </cell>
          <cell r="N851">
            <v>5033</v>
          </cell>
          <cell r="O851">
            <v>893</v>
          </cell>
          <cell r="P851">
            <v>1</v>
          </cell>
          <cell r="Q851">
            <v>1</v>
          </cell>
          <cell r="R851">
            <v>153.22512074978573</v>
          </cell>
          <cell r="S851">
            <v>0</v>
          </cell>
          <cell r="T851">
            <v>7751</v>
          </cell>
          <cell r="U851">
            <v>4042</v>
          </cell>
          <cell r="V851">
            <v>893</v>
          </cell>
          <cell r="AR851">
            <v>-3515287043</v>
          </cell>
        </row>
        <row r="852">
          <cell r="A852">
            <v>843</v>
          </cell>
          <cell r="B852" t="str">
            <v>3515 - OLD STURBRIDGE ACADEMY  Charter School - BROOKFIELD pupils</v>
          </cell>
          <cell r="C852">
            <v>3515287045</v>
          </cell>
          <cell r="D852">
            <v>3515</v>
          </cell>
          <cell r="E852">
            <v>287</v>
          </cell>
          <cell r="F852">
            <v>45</v>
          </cell>
          <cell r="G852">
            <v>1</v>
          </cell>
          <cell r="H852">
            <v>1</v>
          </cell>
          <cell r="I852">
            <v>0</v>
          </cell>
          <cell r="J852">
            <v>1</v>
          </cell>
          <cell r="K852">
            <v>135.26322430682202</v>
          </cell>
          <cell r="L852">
            <v>1</v>
          </cell>
          <cell r="M852">
            <v>10227</v>
          </cell>
          <cell r="N852">
            <v>3606</v>
          </cell>
          <cell r="O852">
            <v>893</v>
          </cell>
          <cell r="P852">
            <v>1</v>
          </cell>
          <cell r="Q852">
            <v>1</v>
          </cell>
          <cell r="R852">
            <v>135.2640751782088</v>
          </cell>
          <cell r="S852">
            <v>0</v>
          </cell>
          <cell r="T852">
            <v>7728</v>
          </cell>
          <cell r="U852">
            <v>2718</v>
          </cell>
          <cell r="V852">
            <v>893</v>
          </cell>
          <cell r="AR852">
            <v>-3515287045</v>
          </cell>
        </row>
        <row r="853">
          <cell r="A853">
            <v>844</v>
          </cell>
          <cell r="B853" t="str">
            <v>3515 - OLD STURBRIDGE ACADEMY  Charter School - HOLLAND pupils</v>
          </cell>
          <cell r="C853">
            <v>3515287135</v>
          </cell>
          <cell r="D853">
            <v>3515</v>
          </cell>
          <cell r="E853">
            <v>287</v>
          </cell>
          <cell r="F853">
            <v>135</v>
          </cell>
          <cell r="G853">
            <v>1</v>
          </cell>
          <cell r="H853">
            <v>1</v>
          </cell>
          <cell r="I853">
            <v>0</v>
          </cell>
          <cell r="J853">
            <v>1</v>
          </cell>
          <cell r="K853">
            <v>161.14238347585413</v>
          </cell>
          <cell r="L853">
            <v>1</v>
          </cell>
          <cell r="M853">
            <v>10606</v>
          </cell>
          <cell r="N853">
            <v>6485</v>
          </cell>
          <cell r="O853">
            <v>893</v>
          </cell>
          <cell r="P853">
            <v>1</v>
          </cell>
          <cell r="Q853">
            <v>1</v>
          </cell>
          <cell r="R853">
            <v>161.15130356065097</v>
          </cell>
          <cell r="S853">
            <v>0</v>
          </cell>
          <cell r="T853">
            <v>11742</v>
          </cell>
          <cell r="U853">
            <v>6933</v>
          </cell>
          <cell r="V853">
            <v>893</v>
          </cell>
          <cell r="AR853">
            <v>-3515287135</v>
          </cell>
        </row>
        <row r="854">
          <cell r="A854">
            <v>845</v>
          </cell>
          <cell r="B854" t="str">
            <v>3515 - OLD STURBRIDGE ACADEMY  Charter School - MONSON pupils</v>
          </cell>
          <cell r="C854">
            <v>3515287191</v>
          </cell>
          <cell r="D854">
            <v>3515</v>
          </cell>
          <cell r="E854">
            <v>287</v>
          </cell>
          <cell r="F854">
            <v>191</v>
          </cell>
          <cell r="G854">
            <v>1</v>
          </cell>
          <cell r="H854">
            <v>1</v>
          </cell>
          <cell r="I854">
            <v>0</v>
          </cell>
          <cell r="J854">
            <v>1</v>
          </cell>
          <cell r="K854">
            <v>135.13827082875065</v>
          </cell>
          <cell r="L854">
            <v>1</v>
          </cell>
          <cell r="M854">
            <v>10099</v>
          </cell>
          <cell r="N854">
            <v>3549</v>
          </cell>
          <cell r="O854">
            <v>893</v>
          </cell>
          <cell r="P854">
            <v>1</v>
          </cell>
          <cell r="Q854">
            <v>1</v>
          </cell>
          <cell r="R854">
            <v>135.16822993331189</v>
          </cell>
          <cell r="S854">
            <v>0</v>
          </cell>
          <cell r="T854">
            <v>9957</v>
          </cell>
          <cell r="U854">
            <v>2997</v>
          </cell>
          <cell r="V854">
            <v>893</v>
          </cell>
          <cell r="AR854">
            <v>-3515287191</v>
          </cell>
        </row>
        <row r="855">
          <cell r="A855">
            <v>846</v>
          </cell>
          <cell r="B855" t="str">
            <v>3515 - OLD STURBRIDGE ACADEMY  Charter School - NORTH BROOKFIELD pupils</v>
          </cell>
          <cell r="C855">
            <v>3515287215</v>
          </cell>
          <cell r="D855">
            <v>3515</v>
          </cell>
          <cell r="E855">
            <v>287</v>
          </cell>
          <cell r="F855">
            <v>215</v>
          </cell>
          <cell r="G855">
            <v>1</v>
          </cell>
          <cell r="H855">
            <v>1</v>
          </cell>
          <cell r="I855">
            <v>0</v>
          </cell>
          <cell r="J855">
            <v>1</v>
          </cell>
          <cell r="K855">
            <v>119.14228096192726</v>
          </cell>
          <cell r="L855">
            <v>1</v>
          </cell>
          <cell r="M855">
            <v>10402</v>
          </cell>
          <cell r="N855">
            <v>1991</v>
          </cell>
          <cell r="O855">
            <v>893</v>
          </cell>
          <cell r="P855">
            <v>1</v>
          </cell>
          <cell r="Q855">
            <v>1</v>
          </cell>
          <cell r="R855">
            <v>119.14209416074246</v>
          </cell>
          <cell r="S855">
            <v>0</v>
          </cell>
          <cell r="T855">
            <v>9002</v>
          </cell>
          <cell r="U855">
            <v>1750</v>
          </cell>
          <cell r="V855">
            <v>893</v>
          </cell>
          <cell r="AR855">
            <v>-3515287215</v>
          </cell>
        </row>
        <row r="856">
          <cell r="A856">
            <v>847</v>
          </cell>
          <cell r="B856" t="str">
            <v>3515 - OLD STURBRIDGE ACADEMY  Charter School - PALMER pupils</v>
          </cell>
          <cell r="C856">
            <v>3515287227</v>
          </cell>
          <cell r="D856">
            <v>3515</v>
          </cell>
          <cell r="E856">
            <v>287</v>
          </cell>
          <cell r="F856">
            <v>227</v>
          </cell>
          <cell r="G856">
            <v>1</v>
          </cell>
          <cell r="H856">
            <v>1</v>
          </cell>
          <cell r="I856">
            <v>0</v>
          </cell>
          <cell r="J856">
            <v>1</v>
          </cell>
          <cell r="K856">
            <v>122.37546846670185</v>
          </cell>
          <cell r="L856">
            <v>1</v>
          </cell>
          <cell r="M856">
            <v>10660</v>
          </cell>
          <cell r="N856">
            <v>2385</v>
          </cell>
          <cell r="O856">
            <v>893</v>
          </cell>
          <cell r="P856">
            <v>1</v>
          </cell>
          <cell r="Q856">
            <v>1</v>
          </cell>
          <cell r="R856">
            <v>122.3768291736733</v>
          </cell>
          <cell r="S856">
            <v>0</v>
          </cell>
          <cell r="T856">
            <v>9305</v>
          </cell>
          <cell r="U856">
            <v>2108</v>
          </cell>
          <cell r="V856">
            <v>893</v>
          </cell>
          <cell r="AR856">
            <v>-3515287227</v>
          </cell>
        </row>
        <row r="857">
          <cell r="A857">
            <v>848</v>
          </cell>
          <cell r="B857" t="str">
            <v>3515 - OLD STURBRIDGE ACADEMY  Charter School - SOUTHBRIDGE pupils</v>
          </cell>
          <cell r="C857">
            <v>3515287277</v>
          </cell>
          <cell r="D857">
            <v>3515</v>
          </cell>
          <cell r="E857">
            <v>287</v>
          </cell>
          <cell r="F857">
            <v>277</v>
          </cell>
          <cell r="G857">
            <v>1</v>
          </cell>
          <cell r="H857">
            <v>1</v>
          </cell>
          <cell r="I857">
            <v>0</v>
          </cell>
          <cell r="J857">
            <v>1</v>
          </cell>
          <cell r="K857">
            <v>102.89721200369901</v>
          </cell>
          <cell r="L857">
            <v>1</v>
          </cell>
          <cell r="M857">
            <v>11976</v>
          </cell>
          <cell r="N857">
            <v>347</v>
          </cell>
          <cell r="O857">
            <v>893</v>
          </cell>
          <cell r="P857">
            <v>1</v>
          </cell>
          <cell r="Q857">
            <v>1</v>
          </cell>
          <cell r="R857">
            <v>102.88981528149712</v>
          </cell>
          <cell r="S857">
            <v>0</v>
          </cell>
          <cell r="T857">
            <v>10953</v>
          </cell>
          <cell r="U857">
            <v>444</v>
          </cell>
          <cell r="V857">
            <v>893</v>
          </cell>
          <cell r="AR857">
            <v>-3515287277</v>
          </cell>
        </row>
        <row r="858">
          <cell r="A858">
            <v>849</v>
          </cell>
          <cell r="B858" t="str">
            <v>3515 - OLD STURBRIDGE ACADEMY  Charter School - STURBRIDGE pupils</v>
          </cell>
          <cell r="C858">
            <v>3515287287</v>
          </cell>
          <cell r="D858">
            <v>3515</v>
          </cell>
          <cell r="E858">
            <v>287</v>
          </cell>
          <cell r="F858">
            <v>287</v>
          </cell>
          <cell r="G858">
            <v>1</v>
          </cell>
          <cell r="H858">
            <v>1</v>
          </cell>
          <cell r="I858">
            <v>0</v>
          </cell>
          <cell r="J858">
            <v>1</v>
          </cell>
          <cell r="K858">
            <v>138.18962297452825</v>
          </cell>
          <cell r="L858">
            <v>1</v>
          </cell>
          <cell r="M858">
            <v>9381</v>
          </cell>
          <cell r="N858">
            <v>3583</v>
          </cell>
          <cell r="O858">
            <v>893</v>
          </cell>
          <cell r="P858">
            <v>1</v>
          </cell>
          <cell r="Q858">
            <v>1</v>
          </cell>
          <cell r="R858">
            <v>138.19179313436507</v>
          </cell>
          <cell r="S858">
            <v>0</v>
          </cell>
          <cell r="T858">
            <v>10163</v>
          </cell>
          <cell r="U858">
            <v>3858</v>
          </cell>
          <cell r="V858">
            <v>893</v>
          </cell>
          <cell r="AR858">
            <v>-3515287287</v>
          </cell>
        </row>
        <row r="859">
          <cell r="A859">
            <v>850</v>
          </cell>
          <cell r="B859" t="str">
            <v>3515 - OLD STURBRIDGE ACADEMY  Charter School - WALES pupils</v>
          </cell>
          <cell r="C859">
            <v>3515287306</v>
          </cell>
          <cell r="D859">
            <v>3515</v>
          </cell>
          <cell r="E859">
            <v>287</v>
          </cell>
          <cell r="F859">
            <v>306</v>
          </cell>
          <cell r="G859">
            <v>1</v>
          </cell>
          <cell r="H859">
            <v>1</v>
          </cell>
          <cell r="I859">
            <v>0</v>
          </cell>
          <cell r="J859">
            <v>1</v>
          </cell>
          <cell r="K859">
            <v>132.34063502398809</v>
          </cell>
          <cell r="L859">
            <v>1</v>
          </cell>
          <cell r="M859">
            <v>10064</v>
          </cell>
          <cell r="N859">
            <v>3255</v>
          </cell>
          <cell r="O859">
            <v>893</v>
          </cell>
          <cell r="P859">
            <v>1</v>
          </cell>
          <cell r="Q859">
            <v>1</v>
          </cell>
          <cell r="R859">
            <v>132.34271020853811</v>
          </cell>
          <cell r="S859">
            <v>0</v>
          </cell>
          <cell r="T859">
            <v>7751</v>
          </cell>
          <cell r="U859">
            <v>2481</v>
          </cell>
          <cell r="V859">
            <v>893</v>
          </cell>
          <cell r="AR859">
            <v>-3515287306</v>
          </cell>
        </row>
        <row r="860">
          <cell r="A860">
            <v>851</v>
          </cell>
          <cell r="B860" t="str">
            <v>3515 - OLD STURBRIDGE ACADEMY  Charter School - WEBSTER pupils</v>
          </cell>
          <cell r="C860">
            <v>3515287316</v>
          </cell>
          <cell r="D860">
            <v>3515</v>
          </cell>
          <cell r="E860">
            <v>287</v>
          </cell>
          <cell r="F860">
            <v>316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113.68893879940154</v>
          </cell>
          <cell r="L860">
            <v>1</v>
          </cell>
          <cell r="M860">
            <v>11275</v>
          </cell>
          <cell r="N860">
            <v>1543</v>
          </cell>
          <cell r="O860">
            <v>893</v>
          </cell>
          <cell r="P860">
            <v>1</v>
          </cell>
          <cell r="Q860">
            <v>1</v>
          </cell>
          <cell r="R860">
            <v>113.690356854559</v>
          </cell>
          <cell r="S860">
            <v>0</v>
          </cell>
          <cell r="T860">
            <v>10321</v>
          </cell>
          <cell r="U860">
            <v>1337</v>
          </cell>
          <cell r="V860">
            <v>893</v>
          </cell>
          <cell r="AR860">
            <v>-3515287316</v>
          </cell>
        </row>
        <row r="861">
          <cell r="A861">
            <v>852</v>
          </cell>
          <cell r="B861" t="str">
            <v>3515 - OLD STURBRIDGE ACADEMY  Charter School - DUDLEY CHARLTON pupils</v>
          </cell>
          <cell r="C861">
            <v>3515287658</v>
          </cell>
          <cell r="D861">
            <v>3515</v>
          </cell>
          <cell r="E861">
            <v>287</v>
          </cell>
          <cell r="F861">
            <v>658</v>
          </cell>
          <cell r="G861">
            <v>1</v>
          </cell>
          <cell r="H861">
            <v>1</v>
          </cell>
          <cell r="I861">
            <v>0</v>
          </cell>
          <cell r="J861">
            <v>1</v>
          </cell>
          <cell r="K861">
            <v>112.60494747455093</v>
          </cell>
          <cell r="L861">
            <v>1</v>
          </cell>
          <cell r="M861">
            <v>9921</v>
          </cell>
          <cell r="N861">
            <v>1251</v>
          </cell>
          <cell r="O861">
            <v>893</v>
          </cell>
          <cell r="P861">
            <v>1</v>
          </cell>
          <cell r="Q861">
            <v>1</v>
          </cell>
          <cell r="R861">
            <v>112.60540397994913</v>
          </cell>
          <cell r="S861">
            <v>0</v>
          </cell>
          <cell r="T861">
            <v>8697</v>
          </cell>
          <cell r="U861">
            <v>1066</v>
          </cell>
          <cell r="V861">
            <v>893</v>
          </cell>
          <cell r="AR861">
            <v>-3515287658</v>
          </cell>
        </row>
        <row r="862">
          <cell r="A862">
            <v>853</v>
          </cell>
          <cell r="B862" t="str">
            <v>3515 - OLD STURBRIDGE ACADEMY  Charter School - SPENCER EAST BROOKFIELD pupils</v>
          </cell>
          <cell r="C862">
            <v>3515287767</v>
          </cell>
          <cell r="D862">
            <v>3515</v>
          </cell>
          <cell r="E862">
            <v>287</v>
          </cell>
          <cell r="F862">
            <v>767</v>
          </cell>
          <cell r="G862">
            <v>1</v>
          </cell>
          <cell r="H862">
            <v>1</v>
          </cell>
          <cell r="I862">
            <v>0</v>
          </cell>
          <cell r="J862">
            <v>1</v>
          </cell>
          <cell r="K862">
            <v>122.90991318718154</v>
          </cell>
          <cell r="L862">
            <v>1</v>
          </cell>
          <cell r="M862">
            <v>11213</v>
          </cell>
          <cell r="N862">
            <v>2569</v>
          </cell>
          <cell r="O862">
            <v>893</v>
          </cell>
          <cell r="P862">
            <v>1</v>
          </cell>
          <cell r="Q862">
            <v>1</v>
          </cell>
          <cell r="R862">
            <v>123.08968575273136</v>
          </cell>
          <cell r="S862">
            <v>0</v>
          </cell>
          <cell r="T862">
            <v>9191</v>
          </cell>
          <cell r="U862">
            <v>1315</v>
          </cell>
          <cell r="V862">
            <v>893</v>
          </cell>
          <cell r="AR862">
            <v>-3515287767</v>
          </cell>
        </row>
        <row r="863">
          <cell r="A863">
            <v>854</v>
          </cell>
          <cell r="B863" t="str">
            <v>3516 - HAMPDEN CS OF SCIENCE WEST Charter School - AGAWAM pupils</v>
          </cell>
          <cell r="C863">
            <v>3516137005</v>
          </cell>
          <cell r="D863">
            <v>3516</v>
          </cell>
          <cell r="E863">
            <v>137</v>
          </cell>
          <cell r="F863">
            <v>5</v>
          </cell>
          <cell r="G863">
            <v>1</v>
          </cell>
          <cell r="H863">
            <v>1</v>
          </cell>
          <cell r="P863">
            <v>0</v>
          </cell>
          <cell r="Q863">
            <v>1</v>
          </cell>
          <cell r="R863">
            <v>140.2431269597129</v>
          </cell>
          <cell r="S863">
            <v>0</v>
          </cell>
          <cell r="T863">
            <v>10905</v>
          </cell>
          <cell r="U863">
            <v>4400</v>
          </cell>
          <cell r="V863">
            <v>893</v>
          </cell>
          <cell r="AR863">
            <v>-3516137005</v>
          </cell>
        </row>
        <row r="864">
          <cell r="A864">
            <v>855</v>
          </cell>
          <cell r="B864" t="str">
            <v>3516 - HAMPDEN CS OF SCIENCE WEST Charter School - HOLYOKE pupils</v>
          </cell>
          <cell r="C864">
            <v>3516137137</v>
          </cell>
          <cell r="D864">
            <v>3516</v>
          </cell>
          <cell r="E864">
            <v>137</v>
          </cell>
          <cell r="F864">
            <v>137</v>
          </cell>
          <cell r="G864">
            <v>1</v>
          </cell>
          <cell r="H864">
            <v>1</v>
          </cell>
          <cell r="P864">
            <v>0</v>
          </cell>
          <cell r="Q864">
            <v>1</v>
          </cell>
          <cell r="R864">
            <v>100.16600999752472</v>
          </cell>
          <cell r="S864">
            <v>0</v>
          </cell>
          <cell r="T864">
            <v>12962</v>
          </cell>
          <cell r="U864">
            <v>43</v>
          </cell>
          <cell r="V864">
            <v>893</v>
          </cell>
          <cell r="AR864">
            <v>-3516137137</v>
          </cell>
        </row>
        <row r="865">
          <cell r="A865">
            <v>856</v>
          </cell>
          <cell r="B865" t="str">
            <v>3516 - HAMPDEN CS OF SCIENCE WEST Charter School - WESTFIELD pupils</v>
          </cell>
          <cell r="C865">
            <v>3516137325</v>
          </cell>
          <cell r="D865">
            <v>3516</v>
          </cell>
          <cell r="E865">
            <v>137</v>
          </cell>
          <cell r="F865">
            <v>325</v>
          </cell>
          <cell r="G865">
            <v>1</v>
          </cell>
          <cell r="H865">
            <v>1</v>
          </cell>
          <cell r="P865">
            <v>0</v>
          </cell>
          <cell r="Q865">
            <v>1</v>
          </cell>
          <cell r="R865">
            <v>112.50144968620366</v>
          </cell>
          <cell r="S865">
            <v>0</v>
          </cell>
          <cell r="T865">
            <v>11420</v>
          </cell>
          <cell r="U865">
            <v>1393</v>
          </cell>
          <cell r="V865">
            <v>893</v>
          </cell>
          <cell r="AR865">
            <v>-3516137325</v>
          </cell>
        </row>
        <row r="866">
          <cell r="A866">
            <v>857</v>
          </cell>
          <cell r="B866" t="str">
            <v>3516 - HAMPDEN CS OF SCIENCE WEST Charter School - WEST SPRINGFIELD pupils</v>
          </cell>
          <cell r="C866">
            <v>3516137332</v>
          </cell>
          <cell r="D866">
            <v>3516</v>
          </cell>
          <cell r="E866">
            <v>137</v>
          </cell>
          <cell r="F866">
            <v>332</v>
          </cell>
          <cell r="G866">
            <v>1</v>
          </cell>
          <cell r="H866">
            <v>1</v>
          </cell>
          <cell r="P866">
            <v>0</v>
          </cell>
          <cell r="Q866">
            <v>1</v>
          </cell>
          <cell r="R866">
            <v>109.14377947973581</v>
          </cell>
          <cell r="S866">
            <v>0</v>
          </cell>
          <cell r="T866">
            <v>11698</v>
          </cell>
          <cell r="U866">
            <v>1073</v>
          </cell>
          <cell r="V866">
            <v>893</v>
          </cell>
          <cell r="AR866">
            <v>-3516137332</v>
          </cell>
        </row>
        <row r="867">
          <cell r="A867">
            <v>858</v>
          </cell>
          <cell r="B867" t="str">
            <v>3517 - MAP ACADEMY Charter School - CARVER pupils</v>
          </cell>
          <cell r="C867">
            <v>3517239052</v>
          </cell>
          <cell r="D867">
            <v>3517</v>
          </cell>
          <cell r="E867">
            <v>239</v>
          </cell>
          <cell r="F867">
            <v>52</v>
          </cell>
          <cell r="G867">
            <v>1</v>
          </cell>
          <cell r="H867">
            <v>1.0329999999999999</v>
          </cell>
          <cell r="P867">
            <v>0</v>
          </cell>
          <cell r="Q867">
            <v>1</v>
          </cell>
          <cell r="R867">
            <v>130.46726260279365</v>
          </cell>
          <cell r="S867">
            <v>0</v>
          </cell>
          <cell r="T867">
            <v>10553</v>
          </cell>
          <cell r="U867">
            <v>3187</v>
          </cell>
          <cell r="V867">
            <v>893</v>
          </cell>
          <cell r="AR867">
            <v>-3517239052</v>
          </cell>
        </row>
        <row r="868">
          <cell r="A868">
            <v>859</v>
          </cell>
          <cell r="B868" t="str">
            <v>3517 - MAP ACADEMY Charter School - PLYMOUTH pupils</v>
          </cell>
          <cell r="C868">
            <v>3517239239</v>
          </cell>
          <cell r="D868">
            <v>3517</v>
          </cell>
          <cell r="E868">
            <v>239</v>
          </cell>
          <cell r="F868">
            <v>239</v>
          </cell>
          <cell r="G868">
            <v>1</v>
          </cell>
          <cell r="H868">
            <v>1.0329999999999999</v>
          </cell>
          <cell r="P868">
            <v>0</v>
          </cell>
          <cell r="Q868">
            <v>1</v>
          </cell>
          <cell r="R868">
            <v>134.60324210309159</v>
          </cell>
          <cell r="S868">
            <v>0</v>
          </cell>
          <cell r="T868">
            <v>11048</v>
          </cell>
          <cell r="U868">
            <v>3848</v>
          </cell>
          <cell r="V868">
            <v>893</v>
          </cell>
          <cell r="AR868">
            <v>-3517239239</v>
          </cell>
        </row>
        <row r="869">
          <cell r="A869">
            <v>860</v>
          </cell>
          <cell r="B869" t="str">
            <v>3517 - MAP ACADEMY Charter School - WAREHAM pupils</v>
          </cell>
          <cell r="C869">
            <v>3517239310</v>
          </cell>
          <cell r="D869">
            <v>3517</v>
          </cell>
          <cell r="E869">
            <v>239</v>
          </cell>
          <cell r="F869">
            <v>310</v>
          </cell>
          <cell r="G869">
            <v>1</v>
          </cell>
          <cell r="H869">
            <v>1.0329999999999999</v>
          </cell>
          <cell r="P869">
            <v>0</v>
          </cell>
          <cell r="Q869">
            <v>1</v>
          </cell>
          <cell r="R869">
            <v>121.45048026184848</v>
          </cell>
          <cell r="S869">
            <v>0</v>
          </cell>
          <cell r="T869">
            <v>11869</v>
          </cell>
          <cell r="U869">
            <v>2557</v>
          </cell>
          <cell r="V869">
            <v>893</v>
          </cell>
          <cell r="AR869">
            <v>-3517239310</v>
          </cell>
        </row>
        <row r="870">
          <cell r="A870">
            <v>861</v>
          </cell>
          <cell r="B870" t="str">
            <v>3518 - PHOENIX CHARTER ACADEMY LAWRENCE Charter School - LYNN pupils</v>
          </cell>
          <cell r="C870">
            <v>3518163163</v>
          </cell>
          <cell r="D870">
            <v>3518</v>
          </cell>
          <cell r="E870">
            <v>163</v>
          </cell>
          <cell r="F870">
            <v>163</v>
          </cell>
          <cell r="G870">
            <v>1</v>
          </cell>
          <cell r="H870">
            <v>1</v>
          </cell>
          <cell r="P870">
            <v>0</v>
          </cell>
          <cell r="Q870">
            <v>1</v>
          </cell>
          <cell r="R870">
            <v>104.22385689606564</v>
          </cell>
          <cell r="S870">
            <v>0</v>
          </cell>
          <cell r="T870">
            <v>12497</v>
          </cell>
          <cell r="U870">
            <v>676</v>
          </cell>
          <cell r="V870">
            <v>893</v>
          </cell>
          <cell r="AR870">
            <v>-3518163163</v>
          </cell>
        </row>
        <row r="871">
          <cell r="A871">
            <v>862</v>
          </cell>
          <cell r="B871" t="str">
            <v>3518 - PHOENIX CHARTER ACADEMY LAWRENCE Charter School - HAVERHILL pupils</v>
          </cell>
          <cell r="C871">
            <v>3518149128</v>
          </cell>
          <cell r="D871">
            <v>3518</v>
          </cell>
          <cell r="E871">
            <v>149</v>
          </cell>
          <cell r="F871">
            <v>128</v>
          </cell>
          <cell r="G871">
            <v>1</v>
          </cell>
          <cell r="H871">
            <v>1</v>
          </cell>
          <cell r="P871">
            <v>0</v>
          </cell>
          <cell r="Q871">
            <v>1</v>
          </cell>
          <cell r="R871">
            <v>105.08760718715354</v>
          </cell>
          <cell r="S871">
            <v>0</v>
          </cell>
          <cell r="T871">
            <v>11389</v>
          </cell>
          <cell r="U871">
            <v>587</v>
          </cell>
          <cell r="V871">
            <v>893</v>
          </cell>
          <cell r="AR871">
            <v>-3518149128</v>
          </cell>
        </row>
        <row r="872">
          <cell r="A872">
            <v>863</v>
          </cell>
          <cell r="B872" t="str">
            <v>3518 - PHOENIX CHARTER ACADEMY LAWRENCE Charter School - LAWRENCE pupils</v>
          </cell>
          <cell r="C872">
            <v>3518149149</v>
          </cell>
          <cell r="D872">
            <v>3518</v>
          </cell>
          <cell r="E872">
            <v>149</v>
          </cell>
          <cell r="F872">
            <v>149</v>
          </cell>
          <cell r="G872">
            <v>1</v>
          </cell>
          <cell r="H872">
            <v>1</v>
          </cell>
          <cell r="P872">
            <v>0</v>
          </cell>
          <cell r="Q872">
            <v>1</v>
          </cell>
          <cell r="R872">
            <v>100.11937229101046</v>
          </cell>
          <cell r="S872">
            <v>0</v>
          </cell>
          <cell r="T872">
            <v>12638</v>
          </cell>
          <cell r="U872">
            <v>64</v>
          </cell>
          <cell r="V872">
            <v>893</v>
          </cell>
          <cell r="AR872">
            <v>-3518149149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autoPageBreaks="0" fitToPage="1"/>
  </sheetPr>
  <dimension ref="A1:XFA59998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9" sqref="A9"/>
    </sheetView>
  </sheetViews>
  <sheetFormatPr defaultColWidth="9.28515625" defaultRowHeight="13.8" x14ac:dyDescent="0.3"/>
  <cols>
    <col min="1" max="1" width="4" style="3" customWidth="1"/>
    <col min="2" max="2" width="20.28515625" style="4" customWidth="1"/>
    <col min="3" max="3" width="3.28515625" style="3" customWidth="1"/>
    <col min="4" max="4" width="11.85546875" style="3" hidden="1" customWidth="1"/>
    <col min="5" max="5" width="12.42578125" style="3" hidden="1" customWidth="1"/>
    <col min="6" max="6" width="10.7109375" style="3" hidden="1" customWidth="1"/>
    <col min="7" max="7" width="9.7109375" style="3" hidden="1" customWidth="1"/>
    <col min="8" max="8" width="10.42578125" style="3" hidden="1" customWidth="1"/>
    <col min="9" max="11" width="12.42578125" style="3" hidden="1" customWidth="1"/>
    <col min="12" max="12" width="13.140625" style="3" hidden="1" customWidth="1"/>
    <col min="13" max="13" width="10.85546875" style="3" hidden="1" customWidth="1"/>
    <col min="14" max="14" width="11.28515625" style="3" hidden="1" customWidth="1"/>
    <col min="15" max="15" width="12.140625" style="3" hidden="1" customWidth="1"/>
    <col min="16" max="19" width="10.42578125" style="3" hidden="1" customWidth="1"/>
    <col min="20" max="20" width="10.85546875" style="3" hidden="1" customWidth="1"/>
    <col min="21" max="21" width="13.42578125" style="3" customWidth="1"/>
    <col min="22" max="22" width="11.28515625" style="3" customWidth="1"/>
    <col min="23" max="23" width="0.7109375" style="3" customWidth="1"/>
    <col min="24" max="24" width="14" style="3" bestFit="1" customWidth="1"/>
    <col min="25" max="25" width="16" style="3" customWidth="1"/>
    <col min="26" max="26" width="13.7109375" style="3" customWidth="1"/>
    <col min="27" max="27" width="12.140625" style="3" customWidth="1"/>
    <col min="28" max="28" width="0.7109375" style="3" customWidth="1"/>
    <col min="29" max="29" width="11.140625" style="3" customWidth="1"/>
    <col min="30" max="30" width="11.28515625" style="3" customWidth="1"/>
    <col min="31" max="31" width="9.42578125" style="3" bestFit="1" customWidth="1"/>
    <col min="32" max="32" width="9.85546875" style="3" bestFit="1" customWidth="1"/>
    <col min="33" max="34" width="9.42578125" style="3" bestFit="1" customWidth="1"/>
    <col min="35" max="35" width="0.7109375" style="3" customWidth="1"/>
    <col min="36" max="36" width="1.140625" style="3" hidden="1" customWidth="1"/>
    <col min="37" max="43" width="10.28515625" style="72" customWidth="1"/>
    <col min="44" max="44" width="8.28515625" style="72" customWidth="1"/>
    <col min="45" max="45" width="1.42578125" style="6" customWidth="1"/>
    <col min="46" max="46" width="13.140625" style="72" customWidth="1"/>
    <col min="47" max="47" width="10.140625" style="72" customWidth="1"/>
    <col min="48" max="50" width="9.42578125" style="6" bestFit="1" customWidth="1"/>
    <col min="51" max="76" width="10.85546875" style="6" customWidth="1"/>
    <col min="77" max="16384" width="9.28515625" style="3"/>
  </cols>
  <sheetData>
    <row r="1" spans="1:16381" s="2" customFormat="1" ht="24.9" customHeight="1" x14ac:dyDescent="0.2">
      <c r="A1" s="75" t="s">
        <v>521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78"/>
      <c r="AU1" s="7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ht="20.399999999999999" x14ac:dyDescent="0.35">
      <c r="A2" s="76" t="s">
        <v>539</v>
      </c>
      <c r="AK2" s="5"/>
      <c r="AL2" s="5"/>
      <c r="AM2" s="5"/>
      <c r="AN2" s="5"/>
      <c r="AO2" s="5"/>
      <c r="AP2" s="5"/>
      <c r="AQ2" s="5"/>
      <c r="AR2" s="5"/>
      <c r="AT2" s="5"/>
      <c r="AU2" s="5"/>
    </row>
    <row r="3" spans="1:16381" ht="20.399999999999999" x14ac:dyDescent="0.35">
      <c r="AK3" s="7"/>
      <c r="AL3" s="7"/>
      <c r="AM3" s="7"/>
      <c r="AN3" s="7"/>
      <c r="AO3" s="7"/>
      <c r="AP3" s="7"/>
      <c r="AQ3" s="7"/>
      <c r="AR3" s="7"/>
      <c r="AT3" s="7"/>
      <c r="AU3" s="7"/>
    </row>
    <row r="4" spans="1:16381" ht="13.95" customHeight="1" x14ac:dyDescent="0.35">
      <c r="A4" s="8"/>
      <c r="B4" s="9"/>
      <c r="C4" s="141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44">
        <v>17</v>
      </c>
      <c r="U4" s="13">
        <v>18</v>
      </c>
      <c r="V4" s="13">
        <v>19</v>
      </c>
      <c r="W4" s="3" t="s">
        <v>0</v>
      </c>
      <c r="X4" s="12">
        <v>20</v>
      </c>
      <c r="Y4" s="12">
        <v>21</v>
      </c>
      <c r="Z4" s="12">
        <v>22</v>
      </c>
      <c r="AA4" s="12">
        <v>23</v>
      </c>
      <c r="AB4" s="3" t="s">
        <v>0</v>
      </c>
      <c r="AC4" s="13">
        <v>24</v>
      </c>
      <c r="AD4" s="13">
        <v>25</v>
      </c>
      <c r="AE4" s="13">
        <v>26</v>
      </c>
      <c r="AF4" s="13">
        <v>27</v>
      </c>
      <c r="AG4" s="13">
        <v>28</v>
      </c>
      <c r="AH4" s="13">
        <v>29</v>
      </c>
      <c r="AK4" s="149" t="s">
        <v>520</v>
      </c>
      <c r="AL4" s="14"/>
      <c r="AM4" s="14"/>
      <c r="AN4" s="14"/>
      <c r="AO4" s="14"/>
      <c r="AP4" s="14"/>
      <c r="AQ4" s="14"/>
      <c r="AR4" s="15"/>
      <c r="AT4" s="7"/>
      <c r="AU4" s="7"/>
    </row>
    <row r="5" spans="1:16381" ht="13.95" customHeight="1" x14ac:dyDescent="0.35">
      <c r="A5" s="16"/>
      <c r="B5" s="17"/>
      <c r="C5" s="142"/>
      <c r="D5" s="18" t="s">
        <v>1</v>
      </c>
      <c r="E5" s="19"/>
      <c r="F5" s="19"/>
      <c r="G5" s="19"/>
      <c r="H5" s="19"/>
      <c r="I5" s="19"/>
      <c r="J5" s="19"/>
      <c r="K5" s="20"/>
      <c r="L5" s="21" t="s">
        <v>2</v>
      </c>
      <c r="M5" s="22"/>
      <c r="N5" s="22"/>
      <c r="O5" s="22"/>
      <c r="P5" s="22"/>
      <c r="Q5" s="22"/>
      <c r="R5" s="22"/>
      <c r="S5" s="23"/>
      <c r="T5" s="145"/>
      <c r="U5" s="25"/>
      <c r="V5" s="25" t="s">
        <v>3</v>
      </c>
      <c r="X5" s="24"/>
      <c r="Y5" s="24"/>
      <c r="Z5" s="24"/>
      <c r="AA5" s="24"/>
      <c r="AC5" s="30"/>
      <c r="AD5" s="30" t="s">
        <v>529</v>
      </c>
      <c r="AE5" s="30"/>
      <c r="AF5" s="30"/>
      <c r="AG5" s="30"/>
      <c r="AH5" s="30"/>
      <c r="AK5" s="116"/>
      <c r="AL5" s="147" t="s">
        <v>516</v>
      </c>
      <c r="AM5" s="147" t="s">
        <v>517</v>
      </c>
      <c r="AN5" s="147" t="s">
        <v>518</v>
      </c>
      <c r="AO5" s="147" t="s">
        <v>519</v>
      </c>
      <c r="AP5" s="147" t="s">
        <v>531</v>
      </c>
      <c r="AQ5" s="147" t="s">
        <v>533</v>
      </c>
      <c r="AR5" s="148" t="s">
        <v>541</v>
      </c>
      <c r="AS5" s="28"/>
      <c r="AT5" s="7"/>
      <c r="AU5" s="7"/>
    </row>
    <row r="6" spans="1:16381" x14ac:dyDescent="0.3">
      <c r="A6" s="16"/>
      <c r="B6" s="17"/>
      <c r="C6" s="142"/>
      <c r="D6" s="29" t="s">
        <v>5</v>
      </c>
      <c r="E6" s="29" t="s">
        <v>6</v>
      </c>
      <c r="F6" s="29" t="s">
        <v>6</v>
      </c>
      <c r="G6" s="29" t="s">
        <v>7</v>
      </c>
      <c r="H6" s="29" t="s">
        <v>6</v>
      </c>
      <c r="I6" s="29" t="s">
        <v>6</v>
      </c>
      <c r="J6" s="29" t="s">
        <v>6</v>
      </c>
      <c r="K6" s="29" t="s">
        <v>6</v>
      </c>
      <c r="L6" s="30" t="s">
        <v>5</v>
      </c>
      <c r="M6" s="30" t="s">
        <v>6</v>
      </c>
      <c r="N6" s="30" t="s">
        <v>6</v>
      </c>
      <c r="O6" s="30" t="s">
        <v>7</v>
      </c>
      <c r="P6" s="30" t="s">
        <v>6</v>
      </c>
      <c r="Q6" s="30" t="s">
        <v>6</v>
      </c>
      <c r="R6" s="30" t="s">
        <v>6</v>
      </c>
      <c r="S6" s="30" t="s">
        <v>6</v>
      </c>
      <c r="T6" s="145" t="s">
        <v>8</v>
      </c>
      <c r="U6" s="25"/>
      <c r="V6" s="25" t="s">
        <v>9</v>
      </c>
      <c r="X6" s="24"/>
      <c r="Y6" s="24" t="s">
        <v>529</v>
      </c>
      <c r="Z6" s="24" t="s">
        <v>10</v>
      </c>
      <c r="AA6" s="24" t="s">
        <v>11</v>
      </c>
      <c r="AC6" s="25" t="s">
        <v>4</v>
      </c>
      <c r="AD6" s="25" t="s">
        <v>12</v>
      </c>
      <c r="AE6" s="25"/>
      <c r="AF6" s="25"/>
      <c r="AG6" s="25"/>
      <c r="AH6" s="25"/>
      <c r="AK6" s="31"/>
      <c r="AL6" s="26"/>
      <c r="AM6" s="26"/>
      <c r="AN6" s="26"/>
      <c r="AO6" s="26"/>
      <c r="AP6" s="26"/>
      <c r="AQ6" s="26"/>
      <c r="AR6" s="27"/>
      <c r="AT6" s="79" t="s">
        <v>542</v>
      </c>
      <c r="AU6" s="80" t="s">
        <v>542</v>
      </c>
    </row>
    <row r="7" spans="1:16381" x14ac:dyDescent="0.3">
      <c r="A7" s="16"/>
      <c r="B7" s="17"/>
      <c r="C7" s="142"/>
      <c r="D7" s="32" t="s">
        <v>13</v>
      </c>
      <c r="E7" s="32" t="s">
        <v>14</v>
      </c>
      <c r="F7" s="32" t="s">
        <v>15</v>
      </c>
      <c r="G7" s="32" t="s">
        <v>16</v>
      </c>
      <c r="H7" s="32" t="s">
        <v>15</v>
      </c>
      <c r="I7" s="32" t="s">
        <v>15</v>
      </c>
      <c r="J7" s="32" t="s">
        <v>15</v>
      </c>
      <c r="K7" s="32" t="s">
        <v>15</v>
      </c>
      <c r="L7" s="25" t="s">
        <v>13</v>
      </c>
      <c r="M7" s="25" t="s">
        <v>14</v>
      </c>
      <c r="N7" s="25" t="s">
        <v>15</v>
      </c>
      <c r="O7" s="25" t="s">
        <v>16</v>
      </c>
      <c r="P7" s="25" t="s">
        <v>15</v>
      </c>
      <c r="Q7" s="25" t="s">
        <v>15</v>
      </c>
      <c r="R7" s="25" t="s">
        <v>15</v>
      </c>
      <c r="S7" s="25" t="s">
        <v>15</v>
      </c>
      <c r="T7" s="145" t="s">
        <v>17</v>
      </c>
      <c r="U7" s="25" t="s">
        <v>18</v>
      </c>
      <c r="V7" s="25" t="s">
        <v>19</v>
      </c>
      <c r="X7" s="24" t="s">
        <v>529</v>
      </c>
      <c r="Y7" s="24" t="s">
        <v>20</v>
      </c>
      <c r="Z7" s="24" t="s">
        <v>21</v>
      </c>
      <c r="AA7" s="24" t="s">
        <v>22</v>
      </c>
      <c r="AC7" s="25" t="s">
        <v>12</v>
      </c>
      <c r="AD7" s="25" t="s">
        <v>9</v>
      </c>
      <c r="AE7" s="25"/>
      <c r="AF7" s="25"/>
      <c r="AG7" s="25" t="s">
        <v>23</v>
      </c>
      <c r="AH7" s="25" t="s">
        <v>24</v>
      </c>
      <c r="AK7" s="31"/>
      <c r="AL7" s="26"/>
      <c r="AM7" s="26"/>
      <c r="AN7" s="26"/>
      <c r="AO7" s="26"/>
      <c r="AP7" s="26"/>
      <c r="AQ7" s="26"/>
      <c r="AR7" s="27"/>
      <c r="AT7" s="88" t="s">
        <v>535</v>
      </c>
      <c r="AU7" s="89" t="s">
        <v>535</v>
      </c>
    </row>
    <row r="8" spans="1:16381" x14ac:dyDescent="0.3">
      <c r="A8" s="16"/>
      <c r="B8" s="17"/>
      <c r="C8" s="142"/>
      <c r="D8" s="33" t="s">
        <v>25</v>
      </c>
      <c r="E8" s="33" t="s">
        <v>26</v>
      </c>
      <c r="F8" s="33" t="s">
        <v>27</v>
      </c>
      <c r="G8" s="33" t="s">
        <v>28</v>
      </c>
      <c r="H8" s="33" t="s">
        <v>29</v>
      </c>
      <c r="I8" s="33" t="s">
        <v>30</v>
      </c>
      <c r="J8" s="33" t="s">
        <v>31</v>
      </c>
      <c r="K8" s="33" t="s">
        <v>32</v>
      </c>
      <c r="L8" s="34" t="s">
        <v>25</v>
      </c>
      <c r="M8" s="34" t="s">
        <v>26</v>
      </c>
      <c r="N8" s="34" t="s">
        <v>27</v>
      </c>
      <c r="O8" s="34" t="s">
        <v>28</v>
      </c>
      <c r="P8" s="34" t="s">
        <v>29</v>
      </c>
      <c r="Q8" s="34" t="s">
        <v>30</v>
      </c>
      <c r="R8" s="34" t="s">
        <v>31</v>
      </c>
      <c r="S8" s="34" t="s">
        <v>32</v>
      </c>
      <c r="T8" s="145" t="s">
        <v>33</v>
      </c>
      <c r="U8" s="25" t="s">
        <v>3</v>
      </c>
      <c r="V8" s="25" t="s">
        <v>34</v>
      </c>
      <c r="X8" s="24" t="s">
        <v>35</v>
      </c>
      <c r="Y8" s="24" t="s">
        <v>36</v>
      </c>
      <c r="Z8" s="24" t="s">
        <v>34</v>
      </c>
      <c r="AA8" s="24" t="s">
        <v>37</v>
      </c>
      <c r="AC8" s="25" t="s">
        <v>9</v>
      </c>
      <c r="AD8" s="25" t="s">
        <v>38</v>
      </c>
      <c r="AE8" s="25" t="s">
        <v>39</v>
      </c>
      <c r="AF8" s="25" t="s">
        <v>540</v>
      </c>
      <c r="AG8" s="25" t="s">
        <v>40</v>
      </c>
      <c r="AH8" s="25" t="s">
        <v>41</v>
      </c>
      <c r="AK8" s="31"/>
      <c r="AL8" s="26"/>
      <c r="AM8" s="26"/>
      <c r="AN8" s="26"/>
      <c r="AO8" s="26"/>
      <c r="AP8" s="26"/>
      <c r="AQ8" s="26"/>
      <c r="AR8" s="27"/>
      <c r="AT8" s="88" t="s">
        <v>38</v>
      </c>
      <c r="AU8" s="89" t="s">
        <v>538</v>
      </c>
    </row>
    <row r="9" spans="1:16381" s="41" customFormat="1" ht="26.25" customHeight="1" x14ac:dyDescent="0.2">
      <c r="A9" s="35" t="s">
        <v>43</v>
      </c>
      <c r="B9" s="36" t="s">
        <v>42</v>
      </c>
      <c r="C9" s="143" t="s">
        <v>44</v>
      </c>
      <c r="D9" s="37" t="s">
        <v>522</v>
      </c>
      <c r="E9" s="37" t="s">
        <v>523</v>
      </c>
      <c r="F9" s="37" t="s">
        <v>45</v>
      </c>
      <c r="G9" s="37" t="s">
        <v>524</v>
      </c>
      <c r="H9" s="37" t="s">
        <v>525</v>
      </c>
      <c r="I9" s="37" t="s">
        <v>526</v>
      </c>
      <c r="J9" s="37" t="s">
        <v>527</v>
      </c>
      <c r="K9" s="37" t="s">
        <v>528</v>
      </c>
      <c r="L9" s="38" t="s">
        <v>46</v>
      </c>
      <c r="M9" s="38" t="s">
        <v>47</v>
      </c>
      <c r="N9" s="38" t="s">
        <v>48</v>
      </c>
      <c r="O9" s="38" t="s">
        <v>49</v>
      </c>
      <c r="P9" s="38" t="s">
        <v>50</v>
      </c>
      <c r="Q9" s="38" t="s">
        <v>51</v>
      </c>
      <c r="R9" s="38" t="s">
        <v>52</v>
      </c>
      <c r="S9" s="38" t="s">
        <v>53</v>
      </c>
      <c r="T9" s="146" t="s">
        <v>54</v>
      </c>
      <c r="U9" s="40" t="s">
        <v>37</v>
      </c>
      <c r="V9" s="40" t="s">
        <v>55</v>
      </c>
      <c r="W9" s="41" t="s">
        <v>56</v>
      </c>
      <c r="X9" s="39" t="s">
        <v>57</v>
      </c>
      <c r="Y9" s="39" t="s">
        <v>3</v>
      </c>
      <c r="Z9" s="39" t="s">
        <v>58</v>
      </c>
      <c r="AA9" s="39" t="s">
        <v>59</v>
      </c>
      <c r="AB9" s="41" t="s">
        <v>56</v>
      </c>
      <c r="AC9" s="40" t="s">
        <v>38</v>
      </c>
      <c r="AD9" s="40" t="s">
        <v>60</v>
      </c>
      <c r="AE9" s="40" t="s">
        <v>61</v>
      </c>
      <c r="AF9" s="40" t="s">
        <v>62</v>
      </c>
      <c r="AG9" s="40" t="s">
        <v>63</v>
      </c>
      <c r="AH9" s="40" t="s">
        <v>64</v>
      </c>
      <c r="AI9" s="41" t="s">
        <v>0</v>
      </c>
      <c r="AJ9" s="3" t="s">
        <v>56</v>
      </c>
      <c r="AK9" s="117" t="s">
        <v>65</v>
      </c>
      <c r="AL9" s="42" t="s">
        <v>66</v>
      </c>
      <c r="AM9" s="42" t="s">
        <v>67</v>
      </c>
      <c r="AN9" s="42" t="s">
        <v>68</v>
      </c>
      <c r="AO9" s="42" t="s">
        <v>69</v>
      </c>
      <c r="AP9" s="42" t="s">
        <v>530</v>
      </c>
      <c r="AQ9" s="42" t="s">
        <v>534</v>
      </c>
      <c r="AR9" s="43" t="s">
        <v>540</v>
      </c>
      <c r="AS9" s="6" t="s">
        <v>56</v>
      </c>
      <c r="AT9" s="90" t="s">
        <v>537</v>
      </c>
      <c r="AU9" s="91" t="s">
        <v>23</v>
      </c>
      <c r="AV9" s="45"/>
      <c r="AW9" s="45"/>
      <c r="AX9" s="45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</row>
    <row r="10" spans="1:16381" s="6" customFormat="1" ht="10.199999999999999" x14ac:dyDescent="0.2">
      <c r="A10" s="118">
        <v>1</v>
      </c>
      <c r="B10" s="119" t="s">
        <v>70</v>
      </c>
      <c r="C10" s="120">
        <v>1</v>
      </c>
      <c r="D10" s="137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2027853</v>
      </c>
      <c r="K10" s="121">
        <v>1991490</v>
      </c>
      <c r="L10" s="121">
        <v>1014708</v>
      </c>
      <c r="M10" s="121">
        <v>102</v>
      </c>
      <c r="N10" s="121">
        <v>0</v>
      </c>
      <c r="O10" s="121">
        <v>31735</v>
      </c>
      <c r="P10" s="121">
        <v>0</v>
      </c>
      <c r="Q10" s="121">
        <v>0</v>
      </c>
      <c r="R10" s="121">
        <v>0</v>
      </c>
      <c r="S10" s="122">
        <v>0</v>
      </c>
      <c r="T10" s="121" t="s">
        <v>71</v>
      </c>
      <c r="U10" s="137">
        <f t="shared" ref="U10:U73" si="0">IF(OR(T10="X",T10="X16",T10="X17"),SUM(D10:S10),
IF(T10="x18",SUM(D10:S10)-D10*0.71-L10*0.71,SUM(D10:S10)-D10-L10))</f>
        <v>5065888</v>
      </c>
      <c r="V10" s="94">
        <f t="shared" ref="V10:V73" si="1">IF(AND(C10=1,U10&gt;0),U10/Y10*100,0)</f>
        <v>18.300109361146468</v>
      </c>
      <c r="X10" s="137">
        <v>21515960.214600004</v>
      </c>
      <c r="Y10" s="104">
        <v>27682282.657586429</v>
      </c>
      <c r="Z10" s="121">
        <f t="shared" ref="Z10:Z73" si="2">IF(Y10-X10&gt;0,Y10-X10,0)</f>
        <v>6166322.442986425</v>
      </c>
      <c r="AA10" s="122">
        <f>V10*0.01*Z10</f>
        <v>1128443.7506274343</v>
      </c>
      <c r="AC10" s="102">
        <v>128.32500819493092</v>
      </c>
      <c r="AD10" s="103">
        <f t="shared" ref="AD10:AD73" si="3">IF(C10=1,(Y10-AA10)/X10*100,0)</f>
        <v>123.41461241846159</v>
      </c>
      <c r="AE10" s="97">
        <f t="shared" ref="AE10:AE73" si="4">AD10-AC10</f>
        <v>-4.9103957764693291</v>
      </c>
      <c r="AF10" s="97">
        <v>30.34</v>
      </c>
      <c r="AG10" s="104">
        <v>1</v>
      </c>
      <c r="AH10" s="105">
        <f>IF(AG10=1,AD10,AC10)</f>
        <v>123.41461241846159</v>
      </c>
      <c r="AI10" s="49"/>
      <c r="AJ10" s="49"/>
      <c r="AK10" s="83">
        <v>128.32500819493092</v>
      </c>
      <c r="AL10" s="92">
        <v>125.95440887873195</v>
      </c>
      <c r="AM10" s="92">
        <v>125.68736909520814</v>
      </c>
      <c r="AN10" s="92">
        <v>125.68736909520814</v>
      </c>
      <c r="AO10" s="92">
        <v>128.32500819493092</v>
      </c>
      <c r="AP10" s="150">
        <v>123.50181287479904</v>
      </c>
      <c r="AQ10" s="150">
        <v>123.41968887379622</v>
      </c>
      <c r="AR10" s="94">
        <v>123.41461241846159</v>
      </c>
      <c r="AT10" s="81">
        <v>9.2228156804715606</v>
      </c>
      <c r="AU10" s="82">
        <v>3.8443909713366677</v>
      </c>
    </row>
    <row r="11" spans="1:16381" s="6" customFormat="1" ht="10.199999999999999" x14ac:dyDescent="0.2">
      <c r="A11" s="123">
        <v>2</v>
      </c>
      <c r="B11" s="124" t="s">
        <v>72</v>
      </c>
      <c r="C11" s="125">
        <v>0</v>
      </c>
      <c r="D11" s="138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7">
        <v>0</v>
      </c>
      <c r="T11" s="109">
        <v>0</v>
      </c>
      <c r="U11" s="137">
        <f t="shared" si="0"/>
        <v>0</v>
      </c>
      <c r="V11" s="95">
        <f t="shared" si="1"/>
        <v>0</v>
      </c>
      <c r="W11" s="49"/>
      <c r="X11" s="138">
        <v>0</v>
      </c>
      <c r="Y11" s="109">
        <v>0</v>
      </c>
      <c r="Z11" s="121">
        <f t="shared" si="2"/>
        <v>0</v>
      </c>
      <c r="AA11" s="126">
        <f t="shared" ref="AA11:AA74" si="5">V11*0.01*Z11</f>
        <v>0</v>
      </c>
      <c r="AB11" s="49"/>
      <c r="AC11" s="102">
        <v>0</v>
      </c>
      <c r="AD11" s="103">
        <f t="shared" si="3"/>
        <v>0</v>
      </c>
      <c r="AE11" s="97">
        <f t="shared" si="4"/>
        <v>0</v>
      </c>
      <c r="AF11" s="97"/>
      <c r="AG11" s="104" t="s">
        <v>73</v>
      </c>
      <c r="AH11" s="105">
        <f t="shared" ref="AH11:AH74" si="6">IF(AG11=1,AD11,AC11)</f>
        <v>0</v>
      </c>
      <c r="AI11" s="49"/>
      <c r="AJ11" s="49"/>
      <c r="AK11" s="83">
        <v>0</v>
      </c>
      <c r="AL11" s="92">
        <v>0</v>
      </c>
      <c r="AM11" s="92">
        <v>0</v>
      </c>
      <c r="AN11" s="92">
        <v>0</v>
      </c>
      <c r="AO11" s="92">
        <v>0</v>
      </c>
      <c r="AP11" s="150">
        <v>0</v>
      </c>
      <c r="AQ11" s="150">
        <v>0</v>
      </c>
      <c r="AR11" s="93">
        <v>0</v>
      </c>
      <c r="AT11" s="81" t="s">
        <v>536</v>
      </c>
      <c r="AU11" s="82" t="s">
        <v>536</v>
      </c>
    </row>
    <row r="12" spans="1:16381" s="6" customFormat="1" ht="10.199999999999999" x14ac:dyDescent="0.2">
      <c r="A12" s="118">
        <v>3</v>
      </c>
      <c r="B12" s="119" t="s">
        <v>74</v>
      </c>
      <c r="C12" s="120">
        <v>1</v>
      </c>
      <c r="D12" s="137">
        <v>0</v>
      </c>
      <c r="E12" s="121">
        <v>469904</v>
      </c>
      <c r="F12" s="121">
        <v>0</v>
      </c>
      <c r="G12" s="121">
        <v>0</v>
      </c>
      <c r="H12" s="121">
        <v>0</v>
      </c>
      <c r="I12" s="121">
        <v>0</v>
      </c>
      <c r="J12" s="121">
        <v>116000</v>
      </c>
      <c r="K12" s="121">
        <v>713012</v>
      </c>
      <c r="L12" s="121">
        <v>242451</v>
      </c>
      <c r="M12" s="121">
        <v>0</v>
      </c>
      <c r="N12" s="121">
        <v>0</v>
      </c>
      <c r="O12" s="121">
        <v>1826</v>
      </c>
      <c r="P12" s="121">
        <v>0</v>
      </c>
      <c r="Q12" s="121">
        <v>0</v>
      </c>
      <c r="R12" s="121">
        <v>0</v>
      </c>
      <c r="S12" s="122">
        <v>0</v>
      </c>
      <c r="T12" s="121" t="s">
        <v>71</v>
      </c>
      <c r="U12" s="137">
        <f t="shared" si="0"/>
        <v>1543193</v>
      </c>
      <c r="V12" s="94">
        <f t="shared" si="1"/>
        <v>10.486492348007385</v>
      </c>
      <c r="X12" s="137">
        <v>12395984.840000002</v>
      </c>
      <c r="Y12" s="104">
        <v>14716007.495997775</v>
      </c>
      <c r="Z12" s="121">
        <f t="shared" si="2"/>
        <v>2320022.6559977736</v>
      </c>
      <c r="AA12" s="122">
        <f t="shared" si="5"/>
        <v>243288.99829324425</v>
      </c>
      <c r="AC12" s="102">
        <v>120.27484094098735</v>
      </c>
      <c r="AD12" s="103">
        <f t="shared" si="3"/>
        <v>116.75327684334704</v>
      </c>
      <c r="AE12" s="97">
        <f t="shared" si="4"/>
        <v>-3.521564097640308</v>
      </c>
      <c r="AF12" s="97">
        <v>2</v>
      </c>
      <c r="AG12" s="104">
        <v>1</v>
      </c>
      <c r="AH12" s="105">
        <f t="shared" si="6"/>
        <v>116.75327684334704</v>
      </c>
      <c r="AI12" s="49"/>
      <c r="AJ12" s="49"/>
      <c r="AK12" s="83">
        <v>120.27484094098735</v>
      </c>
      <c r="AL12" s="92">
        <v>120.18274958474919</v>
      </c>
      <c r="AM12" s="92">
        <v>120.27448326084912</v>
      </c>
      <c r="AN12" s="92">
        <v>120.27448326084912</v>
      </c>
      <c r="AO12" s="92">
        <v>120.27484094098735</v>
      </c>
      <c r="AP12" s="150">
        <v>120.27484094098735</v>
      </c>
      <c r="AQ12" s="150">
        <v>116.75843634911209</v>
      </c>
      <c r="AR12" s="94">
        <v>116.75327684334704</v>
      </c>
      <c r="AT12" s="81">
        <v>5.6186758413407452</v>
      </c>
      <c r="AU12" s="82">
        <v>2.6172830418004263</v>
      </c>
    </row>
    <row r="13" spans="1:16381" s="6" customFormat="1" ht="10.199999999999999" x14ac:dyDescent="0.2">
      <c r="A13" s="118">
        <v>4</v>
      </c>
      <c r="B13" s="119" t="s">
        <v>75</v>
      </c>
      <c r="C13" s="120">
        <v>0</v>
      </c>
      <c r="D13" s="137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2">
        <v>0</v>
      </c>
      <c r="T13" s="121">
        <v>0</v>
      </c>
      <c r="U13" s="137">
        <f t="shared" si="0"/>
        <v>0</v>
      </c>
      <c r="V13" s="94">
        <f t="shared" si="1"/>
        <v>0</v>
      </c>
      <c r="X13" s="137">
        <v>0</v>
      </c>
      <c r="Y13" s="104">
        <v>0</v>
      </c>
      <c r="Z13" s="121">
        <f t="shared" si="2"/>
        <v>0</v>
      </c>
      <c r="AA13" s="122">
        <f t="shared" si="5"/>
        <v>0</v>
      </c>
      <c r="AC13" s="102">
        <v>0</v>
      </c>
      <c r="AD13" s="103">
        <f t="shared" si="3"/>
        <v>0</v>
      </c>
      <c r="AE13" s="97">
        <f t="shared" si="4"/>
        <v>0</v>
      </c>
      <c r="AF13" s="97"/>
      <c r="AG13" s="104" t="s">
        <v>73</v>
      </c>
      <c r="AH13" s="105">
        <f t="shared" si="6"/>
        <v>0</v>
      </c>
      <c r="AI13" s="49"/>
      <c r="AJ13" s="49"/>
      <c r="AK13" s="83">
        <v>0</v>
      </c>
      <c r="AL13" s="92">
        <v>0</v>
      </c>
      <c r="AM13" s="92">
        <v>0</v>
      </c>
      <c r="AN13" s="92">
        <v>0</v>
      </c>
      <c r="AO13" s="92">
        <v>0</v>
      </c>
      <c r="AP13" s="150">
        <v>0</v>
      </c>
      <c r="AQ13" s="150">
        <v>0</v>
      </c>
      <c r="AR13" s="94">
        <v>0</v>
      </c>
      <c r="AT13" s="81" t="s">
        <v>536</v>
      </c>
      <c r="AU13" s="82" t="s">
        <v>536</v>
      </c>
    </row>
    <row r="14" spans="1:16381" s="6" customFormat="1" ht="10.199999999999999" x14ac:dyDescent="0.2">
      <c r="A14" s="118">
        <v>5</v>
      </c>
      <c r="B14" s="119" t="s">
        <v>76</v>
      </c>
      <c r="C14" s="120">
        <v>1</v>
      </c>
      <c r="D14" s="137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91250</v>
      </c>
      <c r="J14" s="121">
        <v>1005880</v>
      </c>
      <c r="K14" s="121">
        <v>685054</v>
      </c>
      <c r="L14" s="121">
        <v>1474204</v>
      </c>
      <c r="M14" s="121">
        <v>0</v>
      </c>
      <c r="N14" s="121">
        <v>31687</v>
      </c>
      <c r="O14" s="121">
        <v>53721</v>
      </c>
      <c r="P14" s="121">
        <v>0</v>
      </c>
      <c r="Q14" s="121">
        <v>0</v>
      </c>
      <c r="R14" s="121">
        <v>0</v>
      </c>
      <c r="S14" s="122">
        <v>0</v>
      </c>
      <c r="T14" s="121" t="s">
        <v>71</v>
      </c>
      <c r="U14" s="137">
        <f t="shared" si="0"/>
        <v>3341796</v>
      </c>
      <c r="V14" s="94">
        <f t="shared" si="1"/>
        <v>5.5625110016035579</v>
      </c>
      <c r="X14" s="137">
        <v>41326070.32</v>
      </c>
      <c r="Y14" s="104">
        <v>60077112.639177315</v>
      </c>
      <c r="Z14" s="121">
        <f t="shared" si="2"/>
        <v>18751042.319177315</v>
      </c>
      <c r="AA14" s="122">
        <f t="shared" si="5"/>
        <v>1043028.7919195771</v>
      </c>
      <c r="AC14" s="102">
        <v>140.2431269597129</v>
      </c>
      <c r="AD14" s="103">
        <f t="shared" si="3"/>
        <v>142.84949764189855</v>
      </c>
      <c r="AE14" s="97">
        <f t="shared" si="4"/>
        <v>2.6063706821856556</v>
      </c>
      <c r="AF14" s="97">
        <v>46.29999999999999</v>
      </c>
      <c r="AG14" s="104">
        <v>1</v>
      </c>
      <c r="AH14" s="105">
        <f t="shared" si="6"/>
        <v>142.84949764189855</v>
      </c>
      <c r="AI14" s="49"/>
      <c r="AJ14" s="49"/>
      <c r="AK14" s="83">
        <v>140.2431269597129</v>
      </c>
      <c r="AL14" s="92">
        <v>140.34550440963295</v>
      </c>
      <c r="AM14" s="92">
        <v>140.24318850782248</v>
      </c>
      <c r="AN14" s="92">
        <v>140.24318850782248</v>
      </c>
      <c r="AO14" s="92">
        <v>140.2431269597129</v>
      </c>
      <c r="AP14" s="150">
        <v>143.04154179847544</v>
      </c>
      <c r="AQ14" s="150">
        <v>142.87656657764967</v>
      </c>
      <c r="AR14" s="94">
        <v>142.84949764189855</v>
      </c>
      <c r="AT14" s="81">
        <v>1.9150406356176419</v>
      </c>
      <c r="AU14" s="82">
        <v>3.8667955558878289</v>
      </c>
    </row>
    <row r="15" spans="1:16381" s="6" customFormat="1" ht="10.199999999999999" x14ac:dyDescent="0.2">
      <c r="A15" s="118">
        <v>6</v>
      </c>
      <c r="B15" s="119" t="s">
        <v>77</v>
      </c>
      <c r="C15" s="120">
        <v>0</v>
      </c>
      <c r="D15" s="137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2">
        <v>0</v>
      </c>
      <c r="T15" s="121">
        <v>0</v>
      </c>
      <c r="U15" s="137">
        <f t="shared" si="0"/>
        <v>0</v>
      </c>
      <c r="V15" s="94">
        <f t="shared" si="1"/>
        <v>0</v>
      </c>
      <c r="X15" s="137">
        <v>0</v>
      </c>
      <c r="Y15" s="104">
        <v>0</v>
      </c>
      <c r="Z15" s="121">
        <f t="shared" si="2"/>
        <v>0</v>
      </c>
      <c r="AA15" s="122">
        <f t="shared" si="5"/>
        <v>0</v>
      </c>
      <c r="AC15" s="102">
        <v>0</v>
      </c>
      <c r="AD15" s="103">
        <f t="shared" si="3"/>
        <v>0</v>
      </c>
      <c r="AE15" s="97">
        <f t="shared" si="4"/>
        <v>0</v>
      </c>
      <c r="AF15" s="97"/>
      <c r="AG15" s="104" t="s">
        <v>73</v>
      </c>
      <c r="AH15" s="105">
        <f t="shared" si="6"/>
        <v>0</v>
      </c>
      <c r="AI15" s="49"/>
      <c r="AJ15" s="49"/>
      <c r="AK15" s="83">
        <v>0</v>
      </c>
      <c r="AL15" s="92">
        <v>0</v>
      </c>
      <c r="AM15" s="92">
        <v>0</v>
      </c>
      <c r="AN15" s="92">
        <v>0</v>
      </c>
      <c r="AO15" s="92">
        <v>0</v>
      </c>
      <c r="AP15" s="150">
        <v>0</v>
      </c>
      <c r="AQ15" s="150">
        <v>0</v>
      </c>
      <c r="AR15" s="94">
        <v>0</v>
      </c>
      <c r="AT15" s="81" t="s">
        <v>536</v>
      </c>
      <c r="AU15" s="82" t="s">
        <v>536</v>
      </c>
    </row>
    <row r="16" spans="1:16381" s="6" customFormat="1" ht="11.1" customHeight="1" x14ac:dyDescent="0.2">
      <c r="A16" s="118">
        <v>7</v>
      </c>
      <c r="B16" s="119" t="s">
        <v>78</v>
      </c>
      <c r="C16" s="120">
        <v>1</v>
      </c>
      <c r="D16" s="137">
        <v>410473</v>
      </c>
      <c r="E16" s="121">
        <v>0</v>
      </c>
      <c r="F16" s="121">
        <v>0</v>
      </c>
      <c r="G16" s="121">
        <v>0</v>
      </c>
      <c r="H16" s="121">
        <v>0</v>
      </c>
      <c r="I16" s="121">
        <v>507798</v>
      </c>
      <c r="J16" s="121">
        <v>824233</v>
      </c>
      <c r="K16" s="121">
        <v>602146</v>
      </c>
      <c r="L16" s="121">
        <v>1300126</v>
      </c>
      <c r="M16" s="121">
        <v>25137</v>
      </c>
      <c r="N16" s="121">
        <v>65705</v>
      </c>
      <c r="O16" s="121">
        <v>43820</v>
      </c>
      <c r="P16" s="121">
        <v>0</v>
      </c>
      <c r="Q16" s="121">
        <v>0</v>
      </c>
      <c r="R16" s="121">
        <v>0</v>
      </c>
      <c r="S16" s="122">
        <v>0</v>
      </c>
      <c r="T16" s="121" t="s">
        <v>71</v>
      </c>
      <c r="U16" s="137">
        <f t="shared" si="0"/>
        <v>3779438</v>
      </c>
      <c r="V16" s="94">
        <f t="shared" si="1"/>
        <v>11.44262860115475</v>
      </c>
      <c r="X16" s="137">
        <v>22830750.459999997</v>
      </c>
      <c r="Y16" s="104">
        <v>33029456.182983972</v>
      </c>
      <c r="Z16" s="121">
        <f t="shared" si="2"/>
        <v>10198705.722983975</v>
      </c>
      <c r="AA16" s="122">
        <f t="shared" si="5"/>
        <v>1167000.0180057706</v>
      </c>
      <c r="AC16" s="102">
        <v>138.92866251610889</v>
      </c>
      <c r="AD16" s="103">
        <f t="shared" si="3"/>
        <v>139.55939039674564</v>
      </c>
      <c r="AE16" s="97">
        <f t="shared" si="4"/>
        <v>0.63072788063675489</v>
      </c>
      <c r="AF16" s="97">
        <v>53.09</v>
      </c>
      <c r="AG16" s="104">
        <v>1</v>
      </c>
      <c r="AH16" s="105">
        <f t="shared" si="6"/>
        <v>139.55939039674564</v>
      </c>
      <c r="AI16" s="49"/>
      <c r="AJ16" s="49"/>
      <c r="AK16" s="83">
        <v>138.92866251610889</v>
      </c>
      <c r="AL16" s="92">
        <v>139.16755049461531</v>
      </c>
      <c r="AM16" s="92">
        <v>138.93227505961542</v>
      </c>
      <c r="AN16" s="92">
        <v>138.93227505961542</v>
      </c>
      <c r="AO16" s="92">
        <v>138.92866251610889</v>
      </c>
      <c r="AP16" s="150">
        <v>139.57949828899032</v>
      </c>
      <c r="AQ16" s="150">
        <v>139.57332663379688</v>
      </c>
      <c r="AR16" s="94">
        <v>139.55939039674564</v>
      </c>
      <c r="AT16" s="81">
        <v>3.1329682140315338</v>
      </c>
      <c r="AU16" s="82">
        <v>4.2606615717968328</v>
      </c>
    </row>
    <row r="17" spans="1:47" ht="10.199999999999999" x14ac:dyDescent="0.2">
      <c r="A17" s="118">
        <v>8</v>
      </c>
      <c r="B17" s="119" t="s">
        <v>79</v>
      </c>
      <c r="C17" s="120">
        <v>1</v>
      </c>
      <c r="D17" s="137">
        <v>1675704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14337</v>
      </c>
      <c r="N17" s="121">
        <v>53222</v>
      </c>
      <c r="O17" s="121">
        <v>123402</v>
      </c>
      <c r="P17" s="121">
        <v>0</v>
      </c>
      <c r="Q17" s="121">
        <v>0</v>
      </c>
      <c r="R17" s="121">
        <v>0</v>
      </c>
      <c r="S17" s="122">
        <v>0</v>
      </c>
      <c r="T17" s="121" t="s">
        <v>71</v>
      </c>
      <c r="U17" s="137">
        <f t="shared" si="0"/>
        <v>1866665</v>
      </c>
      <c r="V17" s="94">
        <f t="shared" si="1"/>
        <v>7.296873625434344</v>
      </c>
      <c r="W17" s="6"/>
      <c r="X17" s="137">
        <v>11969353.380000003</v>
      </c>
      <c r="Y17" s="104">
        <v>25581709.315801498</v>
      </c>
      <c r="Z17" s="121">
        <f t="shared" si="2"/>
        <v>13612355.935801495</v>
      </c>
      <c r="AA17" s="122">
        <f t="shared" si="5"/>
        <v>993276.41007974569</v>
      </c>
      <c r="AB17" s="6"/>
      <c r="AC17" s="102">
        <v>201.73624130445754</v>
      </c>
      <c r="AD17" s="103">
        <f t="shared" si="3"/>
        <v>205.42824766797673</v>
      </c>
      <c r="AE17" s="97">
        <f t="shared" si="4"/>
        <v>3.692006363519198</v>
      </c>
      <c r="AF17" s="97">
        <v>86.700000000000017</v>
      </c>
      <c r="AG17" s="104">
        <v>1</v>
      </c>
      <c r="AH17" s="105">
        <f t="shared" si="6"/>
        <v>205.42824766797673</v>
      </c>
      <c r="AI17" s="49"/>
      <c r="AJ17" s="49"/>
      <c r="AK17" s="83">
        <v>201.73624130445754</v>
      </c>
      <c r="AL17" s="92">
        <v>202.21501988002731</v>
      </c>
      <c r="AM17" s="92">
        <v>201.72593952199495</v>
      </c>
      <c r="AN17" s="92">
        <v>201.72593952199495</v>
      </c>
      <c r="AO17" s="92">
        <v>201.73624130445754</v>
      </c>
      <c r="AP17" s="150">
        <v>205.44363576995687</v>
      </c>
      <c r="AQ17" s="150">
        <v>205.46696852296421</v>
      </c>
      <c r="AR17" s="94">
        <v>205.42824766797673</v>
      </c>
      <c r="AT17" s="81">
        <v>0.82640875275213754</v>
      </c>
      <c r="AU17" s="82">
        <v>3.5402481025852959</v>
      </c>
    </row>
    <row r="18" spans="1:47" ht="10.199999999999999" x14ac:dyDescent="0.2">
      <c r="A18" s="118">
        <v>9</v>
      </c>
      <c r="B18" s="119" t="s">
        <v>80</v>
      </c>
      <c r="C18" s="120">
        <v>1</v>
      </c>
      <c r="D18" s="137">
        <v>0</v>
      </c>
      <c r="E18" s="121">
        <v>985575</v>
      </c>
      <c r="F18" s="121">
        <v>0</v>
      </c>
      <c r="G18" s="121">
        <v>0</v>
      </c>
      <c r="H18" s="121">
        <v>0</v>
      </c>
      <c r="I18" s="121">
        <v>141028</v>
      </c>
      <c r="J18" s="121">
        <v>3473146</v>
      </c>
      <c r="K18" s="121">
        <v>388490</v>
      </c>
      <c r="L18" s="121">
        <v>2445197</v>
      </c>
      <c r="M18" s="121">
        <v>38865</v>
      </c>
      <c r="N18" s="121">
        <v>0</v>
      </c>
      <c r="O18" s="121">
        <v>18154</v>
      </c>
      <c r="P18" s="121">
        <v>0</v>
      </c>
      <c r="Q18" s="121">
        <v>0</v>
      </c>
      <c r="R18" s="121">
        <v>0</v>
      </c>
      <c r="S18" s="122">
        <v>0</v>
      </c>
      <c r="T18" s="121" t="s">
        <v>81</v>
      </c>
      <c r="U18" s="137">
        <f t="shared" si="0"/>
        <v>5754365.1299999999</v>
      </c>
      <c r="V18" s="94">
        <f t="shared" si="1"/>
        <v>5.6659081686137238</v>
      </c>
      <c r="W18" s="6"/>
      <c r="X18" s="137">
        <v>60546641.049729995</v>
      </c>
      <c r="Y18" s="104">
        <v>101561214.17350678</v>
      </c>
      <c r="Z18" s="121">
        <f t="shared" si="2"/>
        <v>41014573.123776786</v>
      </c>
      <c r="AA18" s="122">
        <f t="shared" si="5"/>
        <v>2323848.048942118</v>
      </c>
      <c r="AB18" s="6"/>
      <c r="AC18" s="102">
        <v>156.64405646519796</v>
      </c>
      <c r="AD18" s="103">
        <f t="shared" si="3"/>
        <v>163.90234768441744</v>
      </c>
      <c r="AE18" s="97">
        <f t="shared" si="4"/>
        <v>7.2582912192194726</v>
      </c>
      <c r="AF18" s="97">
        <v>8.94</v>
      </c>
      <c r="AG18" s="104">
        <v>1</v>
      </c>
      <c r="AH18" s="105">
        <f t="shared" si="6"/>
        <v>163.90234768441744</v>
      </c>
      <c r="AI18" s="49"/>
      <c r="AJ18" s="49"/>
      <c r="AK18" s="83">
        <v>156.64405646519796</v>
      </c>
      <c r="AL18" s="92">
        <v>150.44174827921609</v>
      </c>
      <c r="AM18" s="92">
        <v>156.64110986159898</v>
      </c>
      <c r="AN18" s="92">
        <v>156.64110986159898</v>
      </c>
      <c r="AO18" s="92">
        <v>156.64405646519796</v>
      </c>
      <c r="AP18" s="150">
        <v>163.87949873859168</v>
      </c>
      <c r="AQ18" s="150">
        <v>163.90488039015239</v>
      </c>
      <c r="AR18" s="94">
        <v>163.90234768441744</v>
      </c>
      <c r="AT18" s="81">
        <v>2.2509586638773085</v>
      </c>
      <c r="AU18" s="82">
        <v>7.2121384043949259</v>
      </c>
    </row>
    <row r="19" spans="1:47" ht="10.199999999999999" x14ac:dyDescent="0.2">
      <c r="A19" s="118">
        <v>10</v>
      </c>
      <c r="B19" s="119" t="s">
        <v>82</v>
      </c>
      <c r="C19" s="120">
        <v>1</v>
      </c>
      <c r="D19" s="137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4057339</v>
      </c>
      <c r="K19" s="121">
        <v>1975590</v>
      </c>
      <c r="L19" s="121">
        <v>2725659</v>
      </c>
      <c r="M19" s="121">
        <v>29645</v>
      </c>
      <c r="N19" s="121">
        <v>0</v>
      </c>
      <c r="O19" s="121">
        <v>13887</v>
      </c>
      <c r="P19" s="121">
        <v>0</v>
      </c>
      <c r="Q19" s="121">
        <v>0</v>
      </c>
      <c r="R19" s="121">
        <v>0</v>
      </c>
      <c r="S19" s="122">
        <v>0</v>
      </c>
      <c r="T19" s="121" t="s">
        <v>71</v>
      </c>
      <c r="U19" s="137">
        <f t="shared" si="0"/>
        <v>8802120</v>
      </c>
      <c r="V19" s="94">
        <f t="shared" si="1"/>
        <v>11.068805549067122</v>
      </c>
      <c r="W19" s="6"/>
      <c r="X19" s="137">
        <v>58002940.646099992</v>
      </c>
      <c r="Y19" s="104">
        <v>79521859.526584983</v>
      </c>
      <c r="Z19" s="121">
        <f t="shared" si="2"/>
        <v>21518918.880484991</v>
      </c>
      <c r="AA19" s="122">
        <f t="shared" si="5"/>
        <v>2381887.2871423755</v>
      </c>
      <c r="AB19" s="6"/>
      <c r="AC19" s="102">
        <v>130.76041916071867</v>
      </c>
      <c r="AD19" s="103">
        <f t="shared" si="3"/>
        <v>132.99320927555306</v>
      </c>
      <c r="AE19" s="97">
        <f t="shared" si="4"/>
        <v>2.2327901148343869</v>
      </c>
      <c r="AF19" s="97">
        <v>9.75</v>
      </c>
      <c r="AG19" s="104">
        <v>1</v>
      </c>
      <c r="AH19" s="105">
        <f t="shared" si="6"/>
        <v>132.99320927555306</v>
      </c>
      <c r="AI19" s="49"/>
      <c r="AJ19" s="49"/>
      <c r="AK19" s="83">
        <v>130.76041916071867</v>
      </c>
      <c r="AL19" s="92">
        <v>130.75601507851869</v>
      </c>
      <c r="AM19" s="92">
        <v>130.76003385171256</v>
      </c>
      <c r="AN19" s="92">
        <v>130.76003385171256</v>
      </c>
      <c r="AO19" s="92">
        <v>130.76041916071867</v>
      </c>
      <c r="AP19" s="150">
        <v>133.05265427704828</v>
      </c>
      <c r="AQ19" s="150">
        <v>132.99329611094609</v>
      </c>
      <c r="AR19" s="94">
        <v>132.99320927555306</v>
      </c>
      <c r="AT19" s="81">
        <v>6.4244974865477396</v>
      </c>
      <c r="AU19" s="82">
        <v>8.0126886518905405</v>
      </c>
    </row>
    <row r="20" spans="1:47" ht="10.199999999999999" x14ac:dyDescent="0.2">
      <c r="A20" s="118">
        <v>11</v>
      </c>
      <c r="B20" s="119" t="s">
        <v>83</v>
      </c>
      <c r="C20" s="120">
        <v>0</v>
      </c>
      <c r="D20" s="137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2">
        <v>0</v>
      </c>
      <c r="T20" s="121">
        <v>0</v>
      </c>
      <c r="U20" s="137">
        <f t="shared" si="0"/>
        <v>0</v>
      </c>
      <c r="V20" s="94">
        <f t="shared" si="1"/>
        <v>0</v>
      </c>
      <c r="W20" s="6"/>
      <c r="X20" s="137">
        <v>0</v>
      </c>
      <c r="Y20" s="104">
        <v>0</v>
      </c>
      <c r="Z20" s="121">
        <f t="shared" si="2"/>
        <v>0</v>
      </c>
      <c r="AA20" s="122">
        <f t="shared" si="5"/>
        <v>0</v>
      </c>
      <c r="AB20" s="6"/>
      <c r="AC20" s="102">
        <v>0</v>
      </c>
      <c r="AD20" s="103">
        <f t="shared" si="3"/>
        <v>0</v>
      </c>
      <c r="AE20" s="97">
        <f t="shared" si="4"/>
        <v>0</v>
      </c>
      <c r="AF20" s="97"/>
      <c r="AG20" s="104" t="s">
        <v>73</v>
      </c>
      <c r="AH20" s="105">
        <f t="shared" si="6"/>
        <v>0</v>
      </c>
      <c r="AI20" s="49"/>
      <c r="AJ20" s="49"/>
      <c r="AK20" s="83">
        <v>0</v>
      </c>
      <c r="AL20" s="92">
        <v>0</v>
      </c>
      <c r="AM20" s="92">
        <v>0</v>
      </c>
      <c r="AN20" s="92">
        <v>0</v>
      </c>
      <c r="AO20" s="92">
        <v>0</v>
      </c>
      <c r="AP20" s="150">
        <v>0</v>
      </c>
      <c r="AQ20" s="150">
        <v>0</v>
      </c>
      <c r="AR20" s="94">
        <v>0</v>
      </c>
      <c r="AT20" s="81" t="s">
        <v>536</v>
      </c>
      <c r="AU20" s="82" t="s">
        <v>536</v>
      </c>
    </row>
    <row r="21" spans="1:47" ht="10.199999999999999" x14ac:dyDescent="0.2">
      <c r="A21" s="118">
        <v>12</v>
      </c>
      <c r="B21" s="119" t="s">
        <v>84</v>
      </c>
      <c r="C21" s="120">
        <v>0</v>
      </c>
      <c r="D21" s="137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2">
        <v>0</v>
      </c>
      <c r="T21" s="121">
        <v>0</v>
      </c>
      <c r="U21" s="137">
        <f t="shared" si="0"/>
        <v>0</v>
      </c>
      <c r="V21" s="94">
        <f t="shared" si="1"/>
        <v>0</v>
      </c>
      <c r="W21" s="6"/>
      <c r="X21" s="137">
        <v>0</v>
      </c>
      <c r="Y21" s="104">
        <v>0</v>
      </c>
      <c r="Z21" s="121">
        <f t="shared" si="2"/>
        <v>0</v>
      </c>
      <c r="AA21" s="122">
        <f t="shared" si="5"/>
        <v>0</v>
      </c>
      <c r="AB21" s="6"/>
      <c r="AC21" s="102">
        <v>0</v>
      </c>
      <c r="AD21" s="103">
        <f t="shared" si="3"/>
        <v>0</v>
      </c>
      <c r="AE21" s="97">
        <f t="shared" si="4"/>
        <v>0</v>
      </c>
      <c r="AF21" s="97"/>
      <c r="AG21" s="104" t="s">
        <v>73</v>
      </c>
      <c r="AH21" s="105">
        <f t="shared" si="6"/>
        <v>0</v>
      </c>
      <c r="AI21" s="49"/>
      <c r="AJ21" s="49"/>
      <c r="AK21" s="83">
        <v>0</v>
      </c>
      <c r="AL21" s="92">
        <v>0</v>
      </c>
      <c r="AM21" s="92">
        <v>0</v>
      </c>
      <c r="AN21" s="92">
        <v>0</v>
      </c>
      <c r="AO21" s="92">
        <v>0</v>
      </c>
      <c r="AP21" s="150">
        <v>0</v>
      </c>
      <c r="AQ21" s="150">
        <v>0</v>
      </c>
      <c r="AR21" s="94">
        <v>0</v>
      </c>
      <c r="AT21" s="81" t="s">
        <v>536</v>
      </c>
      <c r="AU21" s="82" t="s">
        <v>536</v>
      </c>
    </row>
    <row r="22" spans="1:47" ht="10.199999999999999" x14ac:dyDescent="0.2">
      <c r="A22" s="118">
        <v>13</v>
      </c>
      <c r="B22" s="119" t="s">
        <v>85</v>
      </c>
      <c r="C22" s="120">
        <v>0</v>
      </c>
      <c r="D22" s="137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2">
        <v>0</v>
      </c>
      <c r="T22" s="121">
        <v>0</v>
      </c>
      <c r="U22" s="137">
        <f t="shared" si="0"/>
        <v>0</v>
      </c>
      <c r="V22" s="94">
        <f t="shared" si="1"/>
        <v>0</v>
      </c>
      <c r="W22" s="6"/>
      <c r="X22" s="137">
        <v>233861.83</v>
      </c>
      <c r="Y22" s="104">
        <v>447205</v>
      </c>
      <c r="Z22" s="121">
        <f t="shared" si="2"/>
        <v>213343.17</v>
      </c>
      <c r="AA22" s="122">
        <f t="shared" si="5"/>
        <v>0</v>
      </c>
      <c r="AB22" s="6"/>
      <c r="AC22" s="102">
        <v>0</v>
      </c>
      <c r="AD22" s="103">
        <f t="shared" si="3"/>
        <v>0</v>
      </c>
      <c r="AE22" s="97">
        <f t="shared" si="4"/>
        <v>0</v>
      </c>
      <c r="AF22" s="97"/>
      <c r="AG22" s="104" t="s">
        <v>73</v>
      </c>
      <c r="AH22" s="105">
        <f t="shared" si="6"/>
        <v>0</v>
      </c>
      <c r="AI22" s="49"/>
      <c r="AJ22" s="49"/>
      <c r="AK22" s="83">
        <v>0</v>
      </c>
      <c r="AL22" s="92">
        <v>0</v>
      </c>
      <c r="AM22" s="92">
        <v>0</v>
      </c>
      <c r="AN22" s="92">
        <v>0</v>
      </c>
      <c r="AO22" s="92">
        <v>0</v>
      </c>
      <c r="AP22" s="150">
        <v>0</v>
      </c>
      <c r="AQ22" s="150">
        <v>0</v>
      </c>
      <c r="AR22" s="94">
        <v>0</v>
      </c>
      <c r="AT22" s="81" t="s">
        <v>536</v>
      </c>
      <c r="AU22" s="82" t="s">
        <v>536</v>
      </c>
    </row>
    <row r="23" spans="1:47" ht="10.199999999999999" x14ac:dyDescent="0.2">
      <c r="A23" s="118">
        <v>14</v>
      </c>
      <c r="B23" s="119" t="s">
        <v>86</v>
      </c>
      <c r="C23" s="120">
        <v>1</v>
      </c>
      <c r="D23" s="137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1345629</v>
      </c>
      <c r="K23" s="121">
        <v>765700</v>
      </c>
      <c r="L23" s="121">
        <v>824612</v>
      </c>
      <c r="M23" s="121">
        <v>14047</v>
      </c>
      <c r="N23" s="121">
        <v>37400</v>
      </c>
      <c r="O23" s="121">
        <v>23371</v>
      </c>
      <c r="P23" s="121">
        <v>0</v>
      </c>
      <c r="Q23" s="121">
        <v>0</v>
      </c>
      <c r="R23" s="121">
        <v>0</v>
      </c>
      <c r="S23" s="122">
        <v>0</v>
      </c>
      <c r="T23" s="121" t="s">
        <v>71</v>
      </c>
      <c r="U23" s="137">
        <f t="shared" si="0"/>
        <v>3010759</v>
      </c>
      <c r="V23" s="94">
        <f t="shared" si="1"/>
        <v>8.5202526713243429</v>
      </c>
      <c r="W23" s="6"/>
      <c r="X23" s="137">
        <v>26344731.796339996</v>
      </c>
      <c r="Y23" s="104">
        <v>35336499</v>
      </c>
      <c r="Z23" s="121">
        <f t="shared" si="2"/>
        <v>8991767.2036600038</v>
      </c>
      <c r="AA23" s="122">
        <f t="shared" si="5"/>
        <v>766121.28536910773</v>
      </c>
      <c r="AB23" s="6"/>
      <c r="AC23" s="102">
        <v>133.34056606923838</v>
      </c>
      <c r="AD23" s="103">
        <f t="shared" si="3"/>
        <v>131.22311504964216</v>
      </c>
      <c r="AE23" s="97">
        <f t="shared" si="4"/>
        <v>-2.1174510195962171</v>
      </c>
      <c r="AF23" s="97">
        <v>23.55</v>
      </c>
      <c r="AG23" s="104">
        <v>1</v>
      </c>
      <c r="AH23" s="105">
        <f t="shared" si="6"/>
        <v>131.22311504964216</v>
      </c>
      <c r="AI23" s="49"/>
      <c r="AJ23" s="49"/>
      <c r="AK23" s="83">
        <v>133.34056606923838</v>
      </c>
      <c r="AL23" s="92">
        <v>132.10068206472067</v>
      </c>
      <c r="AM23" s="92">
        <v>133.32935369702284</v>
      </c>
      <c r="AN23" s="92">
        <v>133.32935369702284</v>
      </c>
      <c r="AO23" s="92">
        <v>133.34056606923838</v>
      </c>
      <c r="AP23" s="150">
        <v>131.37976043305113</v>
      </c>
      <c r="AQ23" s="150">
        <v>131.22443384713662</v>
      </c>
      <c r="AR23" s="94">
        <v>131.22311504964216</v>
      </c>
      <c r="AT23" s="81">
        <v>5.5971095700861557</v>
      </c>
      <c r="AU23" s="82">
        <v>3.7218514716525584</v>
      </c>
    </row>
    <row r="24" spans="1:47" ht="10.199999999999999" x14ac:dyDescent="0.2">
      <c r="A24" s="118">
        <v>15</v>
      </c>
      <c r="B24" s="119" t="s">
        <v>87</v>
      </c>
      <c r="C24" s="120">
        <v>0</v>
      </c>
      <c r="D24" s="137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2">
        <v>0</v>
      </c>
      <c r="T24" s="121">
        <v>0</v>
      </c>
      <c r="U24" s="137">
        <f t="shared" si="0"/>
        <v>0</v>
      </c>
      <c r="V24" s="94">
        <f t="shared" si="1"/>
        <v>0</v>
      </c>
      <c r="W24" s="6"/>
      <c r="X24" s="137">
        <v>13837.16</v>
      </c>
      <c r="Y24" s="104">
        <v>17277.86</v>
      </c>
      <c r="Z24" s="121">
        <f t="shared" si="2"/>
        <v>3440.7000000000007</v>
      </c>
      <c r="AA24" s="122">
        <f t="shared" si="5"/>
        <v>0</v>
      </c>
      <c r="AB24" s="6"/>
      <c r="AC24" s="102">
        <v>0</v>
      </c>
      <c r="AD24" s="103">
        <f t="shared" si="3"/>
        <v>0</v>
      </c>
      <c r="AE24" s="97">
        <f t="shared" si="4"/>
        <v>0</v>
      </c>
      <c r="AF24" s="97"/>
      <c r="AG24" s="104" t="s">
        <v>73</v>
      </c>
      <c r="AH24" s="105">
        <f t="shared" si="6"/>
        <v>0</v>
      </c>
      <c r="AI24" s="49"/>
      <c r="AJ24" s="49"/>
      <c r="AK24" s="83">
        <v>0</v>
      </c>
      <c r="AL24" s="92">
        <v>0</v>
      </c>
      <c r="AM24" s="92">
        <v>0</v>
      </c>
      <c r="AN24" s="92">
        <v>0</v>
      </c>
      <c r="AO24" s="92">
        <v>0</v>
      </c>
      <c r="AP24" s="150">
        <v>0</v>
      </c>
      <c r="AQ24" s="150">
        <v>0</v>
      </c>
      <c r="AR24" s="94">
        <v>0</v>
      </c>
      <c r="AT24" s="81" t="s">
        <v>536</v>
      </c>
      <c r="AU24" s="82" t="s">
        <v>536</v>
      </c>
    </row>
    <row r="25" spans="1:47" ht="10.199999999999999" x14ac:dyDescent="0.2">
      <c r="A25" s="118">
        <v>16</v>
      </c>
      <c r="B25" s="119" t="s">
        <v>88</v>
      </c>
      <c r="C25" s="120">
        <v>1</v>
      </c>
      <c r="D25" s="137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1600000</v>
      </c>
      <c r="K25" s="121">
        <v>925000</v>
      </c>
      <c r="L25" s="121">
        <v>528642</v>
      </c>
      <c r="M25" s="121">
        <v>28471</v>
      </c>
      <c r="N25" s="121">
        <v>0</v>
      </c>
      <c r="O25" s="121">
        <v>278222</v>
      </c>
      <c r="P25" s="121">
        <v>0</v>
      </c>
      <c r="Q25" s="121">
        <v>0</v>
      </c>
      <c r="R25" s="121">
        <v>0</v>
      </c>
      <c r="S25" s="122">
        <v>0</v>
      </c>
      <c r="T25" s="121" t="s">
        <v>71</v>
      </c>
      <c r="U25" s="137">
        <f t="shared" si="0"/>
        <v>3360335</v>
      </c>
      <c r="V25" s="94">
        <f t="shared" si="1"/>
        <v>4.4131083149082784</v>
      </c>
      <c r="W25" s="6"/>
      <c r="X25" s="137">
        <v>72980818.829999998</v>
      </c>
      <c r="Y25" s="104">
        <v>76144403.450243458</v>
      </c>
      <c r="Z25" s="121">
        <f t="shared" si="2"/>
        <v>3163584.6202434599</v>
      </c>
      <c r="AA25" s="122">
        <f t="shared" si="5"/>
        <v>139612.41592512361</v>
      </c>
      <c r="AB25" s="6"/>
      <c r="AC25" s="102">
        <v>104.21860946146137</v>
      </c>
      <c r="AD25" s="103">
        <f t="shared" si="3"/>
        <v>104.14351640992452</v>
      </c>
      <c r="AE25" s="97">
        <f t="shared" si="4"/>
        <v>-7.509305153685375E-2</v>
      </c>
      <c r="AF25" s="97">
        <v>345.96</v>
      </c>
      <c r="AG25" s="104">
        <v>1</v>
      </c>
      <c r="AH25" s="105">
        <f t="shared" si="6"/>
        <v>104.14351640992452</v>
      </c>
      <c r="AI25" s="49"/>
      <c r="AJ25" s="49"/>
      <c r="AK25" s="83">
        <v>104.21860946146137</v>
      </c>
      <c r="AL25" s="92">
        <v>104.20125095349442</v>
      </c>
      <c r="AM25" s="92">
        <v>104.21633823869685</v>
      </c>
      <c r="AN25" s="92">
        <v>104.21633823869685</v>
      </c>
      <c r="AO25" s="92">
        <v>104.21860946146137</v>
      </c>
      <c r="AP25" s="150">
        <v>104.21860946146137</v>
      </c>
      <c r="AQ25" s="150">
        <v>104.16113364781987</v>
      </c>
      <c r="AR25" s="94">
        <v>104.14351640992452</v>
      </c>
      <c r="AT25" s="81">
        <v>5.01463592144452</v>
      </c>
      <c r="AU25" s="82">
        <v>5.0126681556915322</v>
      </c>
    </row>
    <row r="26" spans="1:47" ht="10.199999999999999" x14ac:dyDescent="0.2">
      <c r="A26" s="118">
        <v>17</v>
      </c>
      <c r="B26" s="119" t="s">
        <v>89</v>
      </c>
      <c r="C26" s="120">
        <v>1</v>
      </c>
      <c r="D26" s="137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168347</v>
      </c>
      <c r="L26" s="121">
        <v>2076493</v>
      </c>
      <c r="M26" s="121">
        <v>28002</v>
      </c>
      <c r="N26" s="121">
        <v>9280</v>
      </c>
      <c r="O26" s="121">
        <v>16046</v>
      </c>
      <c r="P26" s="121">
        <v>0</v>
      </c>
      <c r="Q26" s="121">
        <v>0</v>
      </c>
      <c r="R26" s="121">
        <v>0</v>
      </c>
      <c r="S26" s="122">
        <v>0</v>
      </c>
      <c r="T26" s="121" t="s">
        <v>71</v>
      </c>
      <c r="U26" s="137">
        <f t="shared" si="0"/>
        <v>2298168</v>
      </c>
      <c r="V26" s="94">
        <f t="shared" si="1"/>
        <v>7.0331927494759636</v>
      </c>
      <c r="W26" s="6"/>
      <c r="X26" s="137">
        <v>25672129.779999997</v>
      </c>
      <c r="Y26" s="104">
        <v>32676027.543411694</v>
      </c>
      <c r="Z26" s="121">
        <f t="shared" si="2"/>
        <v>7003897.763411697</v>
      </c>
      <c r="AA26" s="122">
        <f t="shared" si="5"/>
        <v>492597.62967698066</v>
      </c>
      <c r="AB26" s="6"/>
      <c r="AC26" s="102">
        <v>128.79473601698882</v>
      </c>
      <c r="AD26" s="103">
        <f t="shared" si="3"/>
        <v>125.36330327687647</v>
      </c>
      <c r="AE26" s="97">
        <f t="shared" si="4"/>
        <v>-3.4314327401123563</v>
      </c>
      <c r="AF26" s="97">
        <v>15.96</v>
      </c>
      <c r="AG26" s="104">
        <v>1</v>
      </c>
      <c r="AH26" s="105">
        <f t="shared" si="6"/>
        <v>125.36330327687647</v>
      </c>
      <c r="AI26" s="49"/>
      <c r="AJ26" s="49"/>
      <c r="AK26" s="83">
        <v>128.79473601698882</v>
      </c>
      <c r="AL26" s="92">
        <v>128.87296367547839</v>
      </c>
      <c r="AM26" s="92">
        <v>128.79520338833652</v>
      </c>
      <c r="AN26" s="92">
        <v>128.79520338833652</v>
      </c>
      <c r="AO26" s="92">
        <v>128.79473601698882</v>
      </c>
      <c r="AP26" s="150">
        <v>125.84170764873583</v>
      </c>
      <c r="AQ26" s="150">
        <v>125.32043618669854</v>
      </c>
      <c r="AR26" s="94">
        <v>125.36330327687647</v>
      </c>
      <c r="AT26" s="81">
        <v>6.6802890307495977</v>
      </c>
      <c r="AU26" s="82">
        <v>3.5957809762528106</v>
      </c>
    </row>
    <row r="27" spans="1:47" ht="10.199999999999999" x14ac:dyDescent="0.2">
      <c r="A27" s="118">
        <v>18</v>
      </c>
      <c r="B27" s="119" t="s">
        <v>90</v>
      </c>
      <c r="C27" s="120">
        <v>1</v>
      </c>
      <c r="D27" s="137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430000</v>
      </c>
      <c r="K27" s="121">
        <v>60000</v>
      </c>
      <c r="L27" s="121">
        <v>491475</v>
      </c>
      <c r="M27" s="121">
        <v>6114</v>
      </c>
      <c r="N27" s="121">
        <v>1297</v>
      </c>
      <c r="O27" s="121">
        <v>15966</v>
      </c>
      <c r="P27" s="121">
        <v>0</v>
      </c>
      <c r="Q27" s="121">
        <v>0</v>
      </c>
      <c r="R27" s="121">
        <v>0</v>
      </c>
      <c r="S27" s="122">
        <v>0</v>
      </c>
      <c r="T27" s="121" t="s">
        <v>71</v>
      </c>
      <c r="U27" s="137">
        <f t="shared" si="0"/>
        <v>1004852</v>
      </c>
      <c r="V27" s="94">
        <f t="shared" si="1"/>
        <v>9.2075024173176985</v>
      </c>
      <c r="W27" s="6"/>
      <c r="X27" s="137">
        <v>6193899.0300000012</v>
      </c>
      <c r="Y27" s="104">
        <v>10913404.683012079</v>
      </c>
      <c r="Z27" s="121">
        <f t="shared" si="2"/>
        <v>4719505.6530120783</v>
      </c>
      <c r="AA27" s="122">
        <f t="shared" si="5"/>
        <v>434548.59708653257</v>
      </c>
      <c r="AB27" s="6"/>
      <c r="AC27" s="102">
        <v>195.07122593297095</v>
      </c>
      <c r="AD27" s="103">
        <f t="shared" si="3"/>
        <v>169.18028587762669</v>
      </c>
      <c r="AE27" s="97">
        <f t="shared" si="4"/>
        <v>-25.890940055344259</v>
      </c>
      <c r="AF27" s="97">
        <v>9.5</v>
      </c>
      <c r="AG27" s="104">
        <v>1</v>
      </c>
      <c r="AH27" s="105">
        <f t="shared" si="6"/>
        <v>169.18028587762669</v>
      </c>
      <c r="AI27" s="49"/>
      <c r="AJ27" s="49"/>
      <c r="AK27" s="83">
        <v>195.07122593297095</v>
      </c>
      <c r="AL27" s="92">
        <v>194.94222829251947</v>
      </c>
      <c r="AM27" s="92">
        <v>195.05894742793265</v>
      </c>
      <c r="AN27" s="92">
        <v>195.05894742793265</v>
      </c>
      <c r="AO27" s="92">
        <v>195.07122593297095</v>
      </c>
      <c r="AP27" s="150">
        <v>169.89001581708735</v>
      </c>
      <c r="AQ27" s="150">
        <v>169.18993365304709</v>
      </c>
      <c r="AR27" s="94">
        <v>169.18028587762669</v>
      </c>
      <c r="AT27" s="81">
        <v>9.9338469351181047</v>
      </c>
      <c r="AU27" s="82">
        <v>-3.9530928784794845</v>
      </c>
    </row>
    <row r="28" spans="1:47" ht="10.199999999999999" x14ac:dyDescent="0.2">
      <c r="A28" s="123">
        <v>19</v>
      </c>
      <c r="B28" s="124" t="s">
        <v>91</v>
      </c>
      <c r="C28" s="125">
        <v>0</v>
      </c>
      <c r="D28" s="138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7">
        <v>0</v>
      </c>
      <c r="T28" s="109">
        <v>0</v>
      </c>
      <c r="U28" s="137">
        <f t="shared" si="0"/>
        <v>0</v>
      </c>
      <c r="V28" s="95">
        <f t="shared" si="1"/>
        <v>0</v>
      </c>
      <c r="W28" s="49"/>
      <c r="X28" s="138">
        <v>0</v>
      </c>
      <c r="Y28" s="109">
        <v>0</v>
      </c>
      <c r="Z28" s="121">
        <f t="shared" si="2"/>
        <v>0</v>
      </c>
      <c r="AA28" s="127">
        <f t="shared" si="5"/>
        <v>0</v>
      </c>
      <c r="AB28" s="49"/>
      <c r="AC28" s="102">
        <v>0</v>
      </c>
      <c r="AD28" s="103">
        <f t="shared" si="3"/>
        <v>0</v>
      </c>
      <c r="AE28" s="97">
        <f t="shared" si="4"/>
        <v>0</v>
      </c>
      <c r="AF28" s="97"/>
      <c r="AG28" s="104" t="s">
        <v>73</v>
      </c>
      <c r="AH28" s="105">
        <f t="shared" si="6"/>
        <v>0</v>
      </c>
      <c r="AI28" s="49"/>
      <c r="AJ28" s="49"/>
      <c r="AK28" s="83">
        <v>0</v>
      </c>
      <c r="AL28" s="92">
        <v>0</v>
      </c>
      <c r="AM28" s="92">
        <v>0</v>
      </c>
      <c r="AN28" s="92">
        <v>0</v>
      </c>
      <c r="AO28" s="92">
        <v>0</v>
      </c>
      <c r="AP28" s="150">
        <v>0</v>
      </c>
      <c r="AQ28" s="150">
        <v>0</v>
      </c>
      <c r="AR28" s="93">
        <v>0</v>
      </c>
      <c r="AT28" s="81" t="s">
        <v>536</v>
      </c>
      <c r="AU28" s="82" t="s">
        <v>536</v>
      </c>
    </row>
    <row r="29" spans="1:47" ht="10.199999999999999" x14ac:dyDescent="0.2">
      <c r="A29" s="118">
        <v>20</v>
      </c>
      <c r="B29" s="119" t="s">
        <v>92</v>
      </c>
      <c r="C29" s="120">
        <v>1</v>
      </c>
      <c r="D29" s="137">
        <v>0</v>
      </c>
      <c r="E29" s="121">
        <v>2393308</v>
      </c>
      <c r="F29" s="121">
        <v>0</v>
      </c>
      <c r="G29" s="121">
        <v>0</v>
      </c>
      <c r="H29" s="121">
        <v>107899</v>
      </c>
      <c r="I29" s="121">
        <v>0</v>
      </c>
      <c r="J29" s="121">
        <v>0</v>
      </c>
      <c r="K29" s="121">
        <v>0</v>
      </c>
      <c r="L29" s="121">
        <v>2901560</v>
      </c>
      <c r="M29" s="121">
        <v>22360</v>
      </c>
      <c r="N29" s="121">
        <v>137987</v>
      </c>
      <c r="O29" s="121">
        <v>230219</v>
      </c>
      <c r="P29" s="121">
        <v>0</v>
      </c>
      <c r="Q29" s="121">
        <v>0</v>
      </c>
      <c r="R29" s="121">
        <v>0</v>
      </c>
      <c r="S29" s="122">
        <v>0</v>
      </c>
      <c r="T29" s="121" t="s">
        <v>81</v>
      </c>
      <c r="U29" s="137">
        <f t="shared" si="0"/>
        <v>3733225.4000000004</v>
      </c>
      <c r="V29" s="94">
        <f t="shared" si="1"/>
        <v>4.8771635826714617</v>
      </c>
      <c r="W29" s="6"/>
      <c r="X29" s="137">
        <v>60393953.440000013</v>
      </c>
      <c r="Y29" s="104">
        <v>76545010.982697651</v>
      </c>
      <c r="Z29" s="121">
        <f t="shared" si="2"/>
        <v>16151057.542697638</v>
      </c>
      <c r="AA29" s="122">
        <f t="shared" si="5"/>
        <v>787713.49668876152</v>
      </c>
      <c r="AB29" s="6"/>
      <c r="AC29" s="102">
        <v>128.92053184473752</v>
      </c>
      <c r="AD29" s="103">
        <f t="shared" si="3"/>
        <v>125.43854669370502</v>
      </c>
      <c r="AE29" s="97">
        <f t="shared" si="4"/>
        <v>-3.4819851510325037</v>
      </c>
      <c r="AF29" s="97">
        <v>241.52999999999997</v>
      </c>
      <c r="AG29" s="104">
        <v>1</v>
      </c>
      <c r="AH29" s="105">
        <f t="shared" si="6"/>
        <v>125.43854669370502</v>
      </c>
      <c r="AI29" s="49"/>
      <c r="AJ29" s="49"/>
      <c r="AK29" s="83">
        <v>128.92053184473752</v>
      </c>
      <c r="AL29" s="92">
        <v>128.70718522271935</v>
      </c>
      <c r="AM29" s="92">
        <v>128.90741898940595</v>
      </c>
      <c r="AN29" s="92">
        <v>128.90741898940595</v>
      </c>
      <c r="AO29" s="92">
        <v>128.92053184473752</v>
      </c>
      <c r="AP29" s="150">
        <v>128.92053184473752</v>
      </c>
      <c r="AQ29" s="150">
        <v>125.49009643539861</v>
      </c>
      <c r="AR29" s="94">
        <v>125.43854669370502</v>
      </c>
      <c r="AT29" s="81">
        <v>4.1272641882561016</v>
      </c>
      <c r="AU29" s="82">
        <v>1.2100792964520386</v>
      </c>
    </row>
    <row r="30" spans="1:47" ht="10.199999999999999" x14ac:dyDescent="0.2">
      <c r="A30" s="118">
        <v>21</v>
      </c>
      <c r="B30" s="119" t="s">
        <v>93</v>
      </c>
      <c r="C30" s="120">
        <v>0</v>
      </c>
      <c r="D30" s="137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2">
        <v>0</v>
      </c>
      <c r="T30" s="121">
        <v>0</v>
      </c>
      <c r="U30" s="137">
        <f t="shared" si="0"/>
        <v>0</v>
      </c>
      <c r="V30" s="94">
        <f t="shared" si="1"/>
        <v>0</v>
      </c>
      <c r="W30" s="6"/>
      <c r="X30" s="137">
        <v>0</v>
      </c>
      <c r="Y30" s="104">
        <v>0</v>
      </c>
      <c r="Z30" s="121">
        <f t="shared" si="2"/>
        <v>0</v>
      </c>
      <c r="AA30" s="122">
        <f t="shared" si="5"/>
        <v>0</v>
      </c>
      <c r="AB30" s="6"/>
      <c r="AC30" s="102">
        <v>0</v>
      </c>
      <c r="AD30" s="103">
        <f t="shared" si="3"/>
        <v>0</v>
      </c>
      <c r="AE30" s="97">
        <f t="shared" si="4"/>
        <v>0</v>
      </c>
      <c r="AF30" s="97"/>
      <c r="AG30" s="104" t="s">
        <v>73</v>
      </c>
      <c r="AH30" s="105">
        <f t="shared" si="6"/>
        <v>0</v>
      </c>
      <c r="AI30" s="49"/>
      <c r="AJ30" s="49"/>
      <c r="AK30" s="83">
        <v>0</v>
      </c>
      <c r="AL30" s="92">
        <v>0</v>
      </c>
      <c r="AM30" s="92">
        <v>0</v>
      </c>
      <c r="AN30" s="92">
        <v>0</v>
      </c>
      <c r="AO30" s="92">
        <v>0</v>
      </c>
      <c r="AP30" s="150">
        <v>0</v>
      </c>
      <c r="AQ30" s="150">
        <v>0</v>
      </c>
      <c r="AR30" s="94">
        <v>0</v>
      </c>
      <c r="AT30" s="81" t="s">
        <v>536</v>
      </c>
      <c r="AU30" s="82" t="s">
        <v>536</v>
      </c>
    </row>
    <row r="31" spans="1:47" ht="10.199999999999999" x14ac:dyDescent="0.2">
      <c r="A31" s="118">
        <v>22</v>
      </c>
      <c r="B31" s="119" t="s">
        <v>94</v>
      </c>
      <c r="C31" s="120">
        <v>0</v>
      </c>
      <c r="D31" s="137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11494</v>
      </c>
      <c r="O31" s="121">
        <v>0</v>
      </c>
      <c r="P31" s="121">
        <v>0</v>
      </c>
      <c r="Q31" s="121">
        <v>0</v>
      </c>
      <c r="R31" s="121">
        <v>0</v>
      </c>
      <c r="S31" s="122">
        <v>0</v>
      </c>
      <c r="T31" s="121">
        <v>0</v>
      </c>
      <c r="U31" s="137">
        <f t="shared" si="0"/>
        <v>11494</v>
      </c>
      <c r="V31" s="94">
        <f t="shared" si="1"/>
        <v>0</v>
      </c>
      <c r="W31" s="6"/>
      <c r="X31" s="137">
        <v>206187.50999999995</v>
      </c>
      <c r="Y31" s="104">
        <v>244245.85</v>
      </c>
      <c r="Z31" s="121">
        <f t="shared" si="2"/>
        <v>38058.340000000055</v>
      </c>
      <c r="AA31" s="122">
        <f t="shared" si="5"/>
        <v>0</v>
      </c>
      <c r="AB31" s="6"/>
      <c r="AC31" s="102">
        <v>0</v>
      </c>
      <c r="AD31" s="103">
        <f t="shared" si="3"/>
        <v>0</v>
      </c>
      <c r="AE31" s="97">
        <f t="shared" si="4"/>
        <v>0</v>
      </c>
      <c r="AF31" s="97"/>
      <c r="AG31" s="104" t="s">
        <v>73</v>
      </c>
      <c r="AH31" s="105">
        <f t="shared" si="6"/>
        <v>0</v>
      </c>
      <c r="AI31" s="49"/>
      <c r="AJ31" s="49"/>
      <c r="AK31" s="83">
        <v>0</v>
      </c>
      <c r="AL31" s="92">
        <v>0</v>
      </c>
      <c r="AM31" s="92">
        <v>0</v>
      </c>
      <c r="AN31" s="92">
        <v>0</v>
      </c>
      <c r="AO31" s="92">
        <v>0</v>
      </c>
      <c r="AP31" s="150">
        <v>0</v>
      </c>
      <c r="AQ31" s="150">
        <v>0</v>
      </c>
      <c r="AR31" s="94">
        <v>0</v>
      </c>
      <c r="AT31" s="81" t="s">
        <v>536</v>
      </c>
      <c r="AU31" s="82" t="s">
        <v>536</v>
      </c>
    </row>
    <row r="32" spans="1:47" ht="10.199999999999999" x14ac:dyDescent="0.2">
      <c r="A32" s="118">
        <v>23</v>
      </c>
      <c r="B32" s="119" t="s">
        <v>95</v>
      </c>
      <c r="C32" s="120">
        <v>1</v>
      </c>
      <c r="D32" s="137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2734865.97</v>
      </c>
      <c r="L32" s="121">
        <v>1011840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2">
        <v>0</v>
      </c>
      <c r="T32" s="121" t="s">
        <v>71</v>
      </c>
      <c r="U32" s="137">
        <f t="shared" si="0"/>
        <v>3746705.97</v>
      </c>
      <c r="V32" s="94">
        <f t="shared" si="1"/>
        <v>7.9448860670359949</v>
      </c>
      <c r="W32" s="6"/>
      <c r="X32" s="137">
        <v>27912085.889699996</v>
      </c>
      <c r="Y32" s="104">
        <v>47158712.389160633</v>
      </c>
      <c r="Z32" s="121">
        <f t="shared" si="2"/>
        <v>19246626.499460638</v>
      </c>
      <c r="AA32" s="122">
        <f t="shared" si="5"/>
        <v>1529122.5471301058</v>
      </c>
      <c r="AB32" s="6"/>
      <c r="AC32" s="102">
        <v>159.5628802686974</v>
      </c>
      <c r="AD32" s="103">
        <f t="shared" si="3"/>
        <v>163.47610143629061</v>
      </c>
      <c r="AE32" s="97">
        <f t="shared" si="4"/>
        <v>3.9132211675932069</v>
      </c>
      <c r="AF32" s="97">
        <v>1</v>
      </c>
      <c r="AG32" s="104">
        <v>1</v>
      </c>
      <c r="AH32" s="105">
        <f t="shared" si="6"/>
        <v>163.47610143629061</v>
      </c>
      <c r="AI32" s="49"/>
      <c r="AJ32" s="49"/>
      <c r="AK32" s="83">
        <v>159.5628802686974</v>
      </c>
      <c r="AL32" s="92">
        <v>159.50810666362366</v>
      </c>
      <c r="AM32" s="92">
        <v>159.5628802686974</v>
      </c>
      <c r="AN32" s="92">
        <v>159.5628802686974</v>
      </c>
      <c r="AO32" s="92">
        <v>159.5628802686974</v>
      </c>
      <c r="AP32" s="150">
        <v>159.5628802686974</v>
      </c>
      <c r="AQ32" s="150">
        <v>163.47728880708959</v>
      </c>
      <c r="AR32" s="94">
        <v>163.47610143629061</v>
      </c>
      <c r="AT32" s="81">
        <v>3.7025504653790793</v>
      </c>
      <c r="AU32" s="82">
        <v>5.6129571734491464</v>
      </c>
    </row>
    <row r="33" spans="1:47" ht="10.199999999999999" x14ac:dyDescent="0.2">
      <c r="A33" s="118">
        <v>24</v>
      </c>
      <c r="B33" s="119" t="s">
        <v>96</v>
      </c>
      <c r="C33" s="120">
        <v>1</v>
      </c>
      <c r="D33" s="137">
        <v>418086</v>
      </c>
      <c r="E33" s="121">
        <v>11900</v>
      </c>
      <c r="F33" s="121">
        <v>0</v>
      </c>
      <c r="G33" s="121">
        <v>0</v>
      </c>
      <c r="H33" s="121">
        <v>0</v>
      </c>
      <c r="I33" s="121">
        <v>0</v>
      </c>
      <c r="J33" s="121">
        <v>565450</v>
      </c>
      <c r="K33" s="121">
        <v>255000</v>
      </c>
      <c r="L33" s="121">
        <v>0</v>
      </c>
      <c r="M33" s="121">
        <v>544</v>
      </c>
      <c r="N33" s="121">
        <v>156270</v>
      </c>
      <c r="O33" s="121">
        <v>38098</v>
      </c>
      <c r="P33" s="121">
        <v>0</v>
      </c>
      <c r="Q33" s="121">
        <v>0</v>
      </c>
      <c r="R33" s="121">
        <v>0</v>
      </c>
      <c r="S33" s="122">
        <v>0</v>
      </c>
      <c r="T33" s="121" t="s">
        <v>71</v>
      </c>
      <c r="U33" s="137">
        <f t="shared" si="0"/>
        <v>1445348</v>
      </c>
      <c r="V33" s="94">
        <f t="shared" si="1"/>
        <v>4.8818996123477376</v>
      </c>
      <c r="W33" s="6"/>
      <c r="X33" s="137">
        <v>23863029.98</v>
      </c>
      <c r="Y33" s="104">
        <v>29606262.208757762</v>
      </c>
      <c r="Z33" s="121">
        <f t="shared" si="2"/>
        <v>5743232.2287577614</v>
      </c>
      <c r="AA33" s="122">
        <f t="shared" si="5"/>
        <v>280378.83191195549</v>
      </c>
      <c r="AB33" s="6"/>
      <c r="AC33" s="102">
        <v>122.21527927554826</v>
      </c>
      <c r="AD33" s="103">
        <f t="shared" si="3"/>
        <v>122.89253879924014</v>
      </c>
      <c r="AE33" s="97">
        <f t="shared" si="4"/>
        <v>0.67725952369188747</v>
      </c>
      <c r="AF33" s="97">
        <v>41.8</v>
      </c>
      <c r="AG33" s="104">
        <v>1</v>
      </c>
      <c r="AH33" s="105">
        <f t="shared" si="6"/>
        <v>122.89253879924014</v>
      </c>
      <c r="AI33" s="49"/>
      <c r="AJ33" s="49"/>
      <c r="AK33" s="83">
        <v>122.21527927554826</v>
      </c>
      <c r="AL33" s="92">
        <v>122.14549181924998</v>
      </c>
      <c r="AM33" s="92">
        <v>122.21385046740716</v>
      </c>
      <c r="AN33" s="92">
        <v>122.21385046740716</v>
      </c>
      <c r="AO33" s="92">
        <v>122.21527927554826</v>
      </c>
      <c r="AP33" s="150">
        <v>122.83315939547697</v>
      </c>
      <c r="AQ33" s="150">
        <v>122.84973815970501</v>
      </c>
      <c r="AR33" s="94">
        <v>122.89253879924014</v>
      </c>
      <c r="AT33" s="81">
        <v>2.2461867816902505</v>
      </c>
      <c r="AU33" s="82">
        <v>2.7955541990100317</v>
      </c>
    </row>
    <row r="34" spans="1:47" ht="10.199999999999999" x14ac:dyDescent="0.2">
      <c r="A34" s="118">
        <v>25</v>
      </c>
      <c r="B34" s="119" t="s">
        <v>97</v>
      </c>
      <c r="C34" s="120">
        <v>1</v>
      </c>
      <c r="D34" s="137">
        <v>0</v>
      </c>
      <c r="E34" s="121">
        <v>318971</v>
      </c>
      <c r="F34" s="121">
        <v>0</v>
      </c>
      <c r="G34" s="121">
        <v>0</v>
      </c>
      <c r="H34" s="121">
        <v>0</v>
      </c>
      <c r="I34" s="121">
        <v>0</v>
      </c>
      <c r="J34" s="121">
        <v>1005090</v>
      </c>
      <c r="K34" s="121">
        <v>727424</v>
      </c>
      <c r="L34" s="121">
        <v>846222</v>
      </c>
      <c r="M34" s="121">
        <v>3850</v>
      </c>
      <c r="N34" s="121">
        <v>63547</v>
      </c>
      <c r="O34" s="121">
        <v>48594</v>
      </c>
      <c r="P34" s="121">
        <v>0</v>
      </c>
      <c r="Q34" s="121">
        <v>0</v>
      </c>
      <c r="R34" s="121">
        <v>0</v>
      </c>
      <c r="S34" s="122">
        <v>0</v>
      </c>
      <c r="T34" s="121" t="s">
        <v>81</v>
      </c>
      <c r="U34" s="137">
        <f t="shared" si="0"/>
        <v>2412880.38</v>
      </c>
      <c r="V34" s="94">
        <f t="shared" si="1"/>
        <v>7.0989183053376621</v>
      </c>
      <c r="W34" s="6"/>
      <c r="X34" s="137">
        <v>23842628.519999996</v>
      </c>
      <c r="Y34" s="104">
        <v>33989409.03694807</v>
      </c>
      <c r="Z34" s="121">
        <f t="shared" si="2"/>
        <v>10146780.516948074</v>
      </c>
      <c r="AA34" s="122">
        <f t="shared" si="5"/>
        <v>720311.65952006227</v>
      </c>
      <c r="AB34" s="6"/>
      <c r="AC34" s="102">
        <v>134.62777226897308</v>
      </c>
      <c r="AD34" s="103">
        <f t="shared" si="3"/>
        <v>139.53619815667878</v>
      </c>
      <c r="AE34" s="97">
        <f t="shared" si="4"/>
        <v>4.9084258877057039</v>
      </c>
      <c r="AF34" s="97">
        <v>53.489999999999995</v>
      </c>
      <c r="AG34" s="104">
        <v>1</v>
      </c>
      <c r="AH34" s="105">
        <f t="shared" si="6"/>
        <v>139.53619815667878</v>
      </c>
      <c r="AI34" s="49"/>
      <c r="AJ34" s="49"/>
      <c r="AK34" s="83">
        <v>134.62777226897308</v>
      </c>
      <c r="AL34" s="92">
        <v>134.69093302584923</v>
      </c>
      <c r="AM34" s="92">
        <v>134.61445309152288</v>
      </c>
      <c r="AN34" s="92">
        <v>134.61445309152288</v>
      </c>
      <c r="AO34" s="92">
        <v>134.62777226897308</v>
      </c>
      <c r="AP34" s="150">
        <v>134.62777226897308</v>
      </c>
      <c r="AQ34" s="150">
        <v>139.5335682777357</v>
      </c>
      <c r="AR34" s="94">
        <v>139.53619815667878</v>
      </c>
      <c r="AT34" s="81">
        <v>3.9190888151493608</v>
      </c>
      <c r="AU34" s="82">
        <v>8.2446407208344024</v>
      </c>
    </row>
    <row r="35" spans="1:47" ht="10.199999999999999" x14ac:dyDescent="0.2">
      <c r="A35" s="118">
        <v>26</v>
      </c>
      <c r="B35" s="119" t="s">
        <v>98</v>
      </c>
      <c r="C35" s="120">
        <v>1</v>
      </c>
      <c r="D35" s="137">
        <v>1663565</v>
      </c>
      <c r="E35" s="121">
        <v>966818</v>
      </c>
      <c r="F35" s="121">
        <v>0</v>
      </c>
      <c r="G35" s="121">
        <v>0</v>
      </c>
      <c r="H35" s="121">
        <v>0</v>
      </c>
      <c r="I35" s="121">
        <v>160500</v>
      </c>
      <c r="J35" s="121">
        <v>1191732</v>
      </c>
      <c r="K35" s="121">
        <v>2794045</v>
      </c>
      <c r="L35" s="121">
        <v>9713</v>
      </c>
      <c r="M35" s="121">
        <v>0</v>
      </c>
      <c r="N35" s="121">
        <v>0</v>
      </c>
      <c r="O35" s="121">
        <v>1083</v>
      </c>
      <c r="P35" s="121">
        <v>0</v>
      </c>
      <c r="Q35" s="121">
        <v>0</v>
      </c>
      <c r="R35" s="121">
        <v>0</v>
      </c>
      <c r="S35" s="122">
        <v>0</v>
      </c>
      <c r="T35" s="121" t="s">
        <v>81</v>
      </c>
      <c r="U35" s="137">
        <f t="shared" si="0"/>
        <v>5599428.6199999992</v>
      </c>
      <c r="V35" s="94">
        <f t="shared" si="1"/>
        <v>9.2356746902328926</v>
      </c>
      <c r="W35" s="6"/>
      <c r="X35" s="137">
        <v>45512607.460039996</v>
      </c>
      <c r="Y35" s="104">
        <v>60628257.35862726</v>
      </c>
      <c r="Z35" s="121">
        <f t="shared" si="2"/>
        <v>15115649.898587264</v>
      </c>
      <c r="AA35" s="122">
        <f t="shared" si="5"/>
        <v>1396032.2519480379</v>
      </c>
      <c r="AB35" s="6"/>
      <c r="AC35" s="102">
        <v>127.79589792661135</v>
      </c>
      <c r="AD35" s="103">
        <f t="shared" si="3"/>
        <v>130.14465312426898</v>
      </c>
      <c r="AE35" s="97">
        <f t="shared" si="4"/>
        <v>2.3487551976576384</v>
      </c>
      <c r="AF35" s="97">
        <v>1.97</v>
      </c>
      <c r="AG35" s="104">
        <v>1</v>
      </c>
      <c r="AH35" s="105">
        <f t="shared" si="6"/>
        <v>130.14465312426898</v>
      </c>
      <c r="AI35" s="49"/>
      <c r="AJ35" s="49"/>
      <c r="AK35" s="83">
        <v>127.79589792661135</v>
      </c>
      <c r="AL35" s="92">
        <v>127.75231789395175</v>
      </c>
      <c r="AM35" s="92">
        <v>127.79516839763494</v>
      </c>
      <c r="AN35" s="92">
        <v>127.79516839763494</v>
      </c>
      <c r="AO35" s="92">
        <v>127.79589792661135</v>
      </c>
      <c r="AP35" s="150">
        <v>127.79589792661135</v>
      </c>
      <c r="AQ35" s="150">
        <v>130.14357339235033</v>
      </c>
      <c r="AR35" s="94">
        <v>130.14465312426898</v>
      </c>
      <c r="AT35" s="81">
        <v>6.728087229730817</v>
      </c>
      <c r="AU35" s="82">
        <v>8.9014830648624539</v>
      </c>
    </row>
    <row r="36" spans="1:47" ht="10.199999999999999" x14ac:dyDescent="0.2">
      <c r="A36" s="123">
        <v>27</v>
      </c>
      <c r="B36" s="124" t="s">
        <v>99</v>
      </c>
      <c r="C36" s="125">
        <v>1</v>
      </c>
      <c r="D36" s="138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251735</v>
      </c>
      <c r="L36" s="109">
        <v>122748</v>
      </c>
      <c r="M36" s="109">
        <v>0</v>
      </c>
      <c r="N36" s="109">
        <v>3829</v>
      </c>
      <c r="O36" s="109">
        <v>0</v>
      </c>
      <c r="P36" s="109">
        <v>0</v>
      </c>
      <c r="Q36" s="109">
        <v>0</v>
      </c>
      <c r="R36" s="109">
        <v>0</v>
      </c>
      <c r="S36" s="127">
        <v>0</v>
      </c>
      <c r="T36" s="109" t="s">
        <v>71</v>
      </c>
      <c r="U36" s="137">
        <f t="shared" si="0"/>
        <v>378312</v>
      </c>
      <c r="V36" s="95">
        <f t="shared" si="1"/>
        <v>4.3416772068258691</v>
      </c>
      <c r="W36" s="49"/>
      <c r="X36" s="138">
        <v>7541762.2899999991</v>
      </c>
      <c r="Y36" s="109">
        <v>8713499</v>
      </c>
      <c r="Z36" s="121">
        <f t="shared" si="2"/>
        <v>1171736.7100000009</v>
      </c>
      <c r="AA36" s="127">
        <f t="shared" si="5"/>
        <v>50873.025662081374</v>
      </c>
      <c r="AB36" s="49"/>
      <c r="AC36" s="102">
        <v>112.76319085768343</v>
      </c>
      <c r="AD36" s="103">
        <f t="shared" si="3"/>
        <v>114.86209245581935</v>
      </c>
      <c r="AE36" s="97">
        <f t="shared" si="4"/>
        <v>2.0989015981359245</v>
      </c>
      <c r="AF36" s="97"/>
      <c r="AG36" s="104">
        <v>1</v>
      </c>
      <c r="AH36" s="105">
        <f t="shared" si="6"/>
        <v>114.86209245581935</v>
      </c>
      <c r="AI36" s="49"/>
      <c r="AJ36" s="49"/>
      <c r="AK36" s="83">
        <v>112.76319085768343</v>
      </c>
      <c r="AL36" s="92">
        <v>112.74058861123424</v>
      </c>
      <c r="AM36" s="92">
        <v>112.76319085768343</v>
      </c>
      <c r="AN36" s="92">
        <v>112.76319085768343</v>
      </c>
      <c r="AO36" s="92">
        <v>112.76319085768343</v>
      </c>
      <c r="AP36" s="150">
        <v>114.50705564210524</v>
      </c>
      <c r="AQ36" s="150">
        <v>114.60421140513317</v>
      </c>
      <c r="AR36" s="93">
        <v>114.86209245581935</v>
      </c>
      <c r="AT36" s="81">
        <v>2.4735073650427699</v>
      </c>
      <c r="AU36" s="82">
        <v>4.4559124911324171</v>
      </c>
    </row>
    <row r="37" spans="1:47" ht="10.199999999999999" x14ac:dyDescent="0.2">
      <c r="A37" s="118">
        <v>28</v>
      </c>
      <c r="B37" s="119" t="s">
        <v>100</v>
      </c>
      <c r="C37" s="120">
        <v>1</v>
      </c>
      <c r="D37" s="137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20395</v>
      </c>
      <c r="L37" s="121">
        <v>0</v>
      </c>
      <c r="M37" s="121">
        <v>0</v>
      </c>
      <c r="N37" s="121">
        <v>336</v>
      </c>
      <c r="O37" s="121">
        <v>1568</v>
      </c>
      <c r="P37" s="121">
        <v>0</v>
      </c>
      <c r="Q37" s="121">
        <v>0</v>
      </c>
      <c r="R37" s="121">
        <v>0</v>
      </c>
      <c r="S37" s="122">
        <v>0</v>
      </c>
      <c r="T37" s="121" t="s">
        <v>81</v>
      </c>
      <c r="U37" s="137">
        <f t="shared" si="0"/>
        <v>22299</v>
      </c>
      <c r="V37" s="94">
        <f t="shared" si="1"/>
        <v>0.62733291096649613</v>
      </c>
      <c r="W37" s="6"/>
      <c r="X37" s="137">
        <v>1639651.6628</v>
      </c>
      <c r="Y37" s="104">
        <v>3554572</v>
      </c>
      <c r="Z37" s="121">
        <f t="shared" si="2"/>
        <v>1914920.3372</v>
      </c>
      <c r="AA37" s="122">
        <f t="shared" si="5"/>
        <v>12012.925494046203</v>
      </c>
      <c r="AB37" s="6"/>
      <c r="AC37" s="102">
        <v>208.50265887696096</v>
      </c>
      <c r="AD37" s="103">
        <f t="shared" si="3"/>
        <v>216.05559003040909</v>
      </c>
      <c r="AE37" s="97">
        <f t="shared" si="4"/>
        <v>7.552931153448128</v>
      </c>
      <c r="AF37" s="97"/>
      <c r="AG37" s="104">
        <v>1</v>
      </c>
      <c r="AH37" s="105">
        <f t="shared" si="6"/>
        <v>216.05559003040909</v>
      </c>
      <c r="AI37" s="49"/>
      <c r="AJ37" s="49"/>
      <c r="AK37" s="83">
        <v>208.50265887696096</v>
      </c>
      <c r="AL37" s="92">
        <v>208.39160537991071</v>
      </c>
      <c r="AM37" s="92">
        <v>208.50265887696096</v>
      </c>
      <c r="AN37" s="92">
        <v>208.50265887696096</v>
      </c>
      <c r="AO37" s="92">
        <v>208.50265887696096</v>
      </c>
      <c r="AP37" s="150">
        <v>216.86065204857093</v>
      </c>
      <c r="AQ37" s="150">
        <v>216.05559003040909</v>
      </c>
      <c r="AR37" s="94">
        <v>216.05559003040909</v>
      </c>
      <c r="AT37" s="81">
        <v>2.2296106549423573</v>
      </c>
      <c r="AU37" s="82">
        <v>5.0595128139271006</v>
      </c>
    </row>
    <row r="38" spans="1:47" ht="10.199999999999999" x14ac:dyDescent="0.2">
      <c r="A38" s="118">
        <v>29</v>
      </c>
      <c r="B38" s="119" t="s">
        <v>101</v>
      </c>
      <c r="C38" s="120">
        <v>0</v>
      </c>
      <c r="D38" s="137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2">
        <v>0</v>
      </c>
      <c r="T38" s="121">
        <v>0</v>
      </c>
      <c r="U38" s="137">
        <f t="shared" si="0"/>
        <v>0</v>
      </c>
      <c r="V38" s="94">
        <f t="shared" si="1"/>
        <v>0</v>
      </c>
      <c r="W38" s="6"/>
      <c r="X38" s="137">
        <v>0</v>
      </c>
      <c r="Y38" s="104">
        <v>0</v>
      </c>
      <c r="Z38" s="121">
        <f t="shared" si="2"/>
        <v>0</v>
      </c>
      <c r="AA38" s="122">
        <f t="shared" si="5"/>
        <v>0</v>
      </c>
      <c r="AB38" s="6"/>
      <c r="AC38" s="102">
        <v>0</v>
      </c>
      <c r="AD38" s="103">
        <f t="shared" si="3"/>
        <v>0</v>
      </c>
      <c r="AE38" s="97">
        <f t="shared" si="4"/>
        <v>0</v>
      </c>
      <c r="AF38" s="97"/>
      <c r="AG38" s="104" t="s">
        <v>73</v>
      </c>
      <c r="AH38" s="105">
        <f t="shared" si="6"/>
        <v>0</v>
      </c>
      <c r="AI38" s="49"/>
      <c r="AJ38" s="49"/>
      <c r="AK38" s="83">
        <v>0</v>
      </c>
      <c r="AL38" s="92">
        <v>0</v>
      </c>
      <c r="AM38" s="92">
        <v>0</v>
      </c>
      <c r="AN38" s="92">
        <v>0</v>
      </c>
      <c r="AO38" s="92">
        <v>0</v>
      </c>
      <c r="AP38" s="150">
        <v>0</v>
      </c>
      <c r="AQ38" s="150">
        <v>0</v>
      </c>
      <c r="AR38" s="94">
        <v>0</v>
      </c>
      <c r="AT38" s="81" t="s">
        <v>536</v>
      </c>
      <c r="AU38" s="82" t="s">
        <v>536</v>
      </c>
    </row>
    <row r="39" spans="1:47" ht="10.199999999999999" x14ac:dyDescent="0.2">
      <c r="A39" s="118">
        <v>30</v>
      </c>
      <c r="B39" s="119" t="s">
        <v>102</v>
      </c>
      <c r="C39" s="120">
        <v>1</v>
      </c>
      <c r="D39" s="137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4462675</v>
      </c>
      <c r="K39" s="121">
        <v>1550166</v>
      </c>
      <c r="L39" s="121">
        <v>2376284</v>
      </c>
      <c r="M39" s="121">
        <v>10156</v>
      </c>
      <c r="N39" s="121">
        <v>21720</v>
      </c>
      <c r="O39" s="121">
        <v>12172</v>
      </c>
      <c r="P39" s="121">
        <v>0</v>
      </c>
      <c r="Q39" s="121">
        <v>0</v>
      </c>
      <c r="R39" s="121">
        <v>0</v>
      </c>
      <c r="S39" s="122">
        <v>0</v>
      </c>
      <c r="T39" s="121" t="s">
        <v>71</v>
      </c>
      <c r="U39" s="137">
        <f t="shared" si="0"/>
        <v>8433173</v>
      </c>
      <c r="V39" s="94">
        <f t="shared" si="1"/>
        <v>13.750035634713498</v>
      </c>
      <c r="W39" s="6"/>
      <c r="X39" s="137">
        <v>46490353.889999993</v>
      </c>
      <c r="Y39" s="104">
        <v>61332008.323742196</v>
      </c>
      <c r="Z39" s="121">
        <f t="shared" si="2"/>
        <v>14841654.433742203</v>
      </c>
      <c r="AA39" s="122">
        <f t="shared" si="5"/>
        <v>2040732.7734205886</v>
      </c>
      <c r="AB39" s="6"/>
      <c r="AC39" s="102">
        <v>124.48565611394558</v>
      </c>
      <c r="AD39" s="103">
        <f t="shared" si="3"/>
        <v>127.53457564683129</v>
      </c>
      <c r="AE39" s="97">
        <f t="shared" si="4"/>
        <v>3.0489195328857051</v>
      </c>
      <c r="AF39" s="97">
        <v>10.9</v>
      </c>
      <c r="AG39" s="104">
        <v>1</v>
      </c>
      <c r="AH39" s="105">
        <f t="shared" si="6"/>
        <v>127.53457564683129</v>
      </c>
      <c r="AI39" s="49"/>
      <c r="AJ39" s="49"/>
      <c r="AK39" s="83">
        <v>124.48565611394558</v>
      </c>
      <c r="AL39" s="92">
        <v>124.56892784138745</v>
      </c>
      <c r="AM39" s="92">
        <v>124.48570041764077</v>
      </c>
      <c r="AN39" s="92">
        <v>124.48570041764077</v>
      </c>
      <c r="AO39" s="92">
        <v>124.48565611394558</v>
      </c>
      <c r="AP39" s="150">
        <v>127.42821208458159</v>
      </c>
      <c r="AQ39" s="150">
        <v>127.53434942787936</v>
      </c>
      <c r="AR39" s="94">
        <v>127.53457564683129</v>
      </c>
      <c r="AT39" s="81">
        <v>1.9792936322974439</v>
      </c>
      <c r="AU39" s="82">
        <v>5.0631410873995968</v>
      </c>
    </row>
    <row r="40" spans="1:47" ht="10.199999999999999" x14ac:dyDescent="0.2">
      <c r="A40" s="118">
        <v>31</v>
      </c>
      <c r="B40" s="119" t="s">
        <v>103</v>
      </c>
      <c r="C40" s="120">
        <v>1</v>
      </c>
      <c r="D40" s="137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1444256</v>
      </c>
      <c r="K40" s="121">
        <v>460777</v>
      </c>
      <c r="L40" s="121">
        <v>2385688</v>
      </c>
      <c r="M40" s="121">
        <v>0</v>
      </c>
      <c r="N40" s="121">
        <v>0</v>
      </c>
      <c r="O40" s="121">
        <v>157230</v>
      </c>
      <c r="P40" s="121">
        <v>0</v>
      </c>
      <c r="Q40" s="121">
        <v>0</v>
      </c>
      <c r="R40" s="121">
        <v>0</v>
      </c>
      <c r="S40" s="122">
        <v>0</v>
      </c>
      <c r="T40" s="121" t="s">
        <v>71</v>
      </c>
      <c r="U40" s="137">
        <f t="shared" si="0"/>
        <v>4447951</v>
      </c>
      <c r="V40" s="94">
        <f t="shared" si="1"/>
        <v>5.9035427663273827</v>
      </c>
      <c r="W40" s="6"/>
      <c r="X40" s="137">
        <v>50010476.058320001</v>
      </c>
      <c r="Y40" s="104">
        <v>75343758.418592572</v>
      </c>
      <c r="Z40" s="121">
        <f t="shared" si="2"/>
        <v>25333282.360272571</v>
      </c>
      <c r="AA40" s="122">
        <f t="shared" si="5"/>
        <v>1495561.1582531622</v>
      </c>
      <c r="AB40" s="6"/>
      <c r="AC40" s="102">
        <v>146.39182720790828</v>
      </c>
      <c r="AD40" s="103">
        <f t="shared" si="3"/>
        <v>147.66545548220918</v>
      </c>
      <c r="AE40" s="97">
        <f t="shared" si="4"/>
        <v>1.2736282743009042</v>
      </c>
      <c r="AF40" s="97">
        <v>133.48000000000002</v>
      </c>
      <c r="AG40" s="104">
        <v>1</v>
      </c>
      <c r="AH40" s="105">
        <f t="shared" si="6"/>
        <v>147.66545548220918</v>
      </c>
      <c r="AI40" s="49"/>
      <c r="AJ40" s="49"/>
      <c r="AK40" s="83">
        <v>146.39182720790828</v>
      </c>
      <c r="AL40" s="92">
        <v>146.26422059579545</v>
      </c>
      <c r="AM40" s="92">
        <v>146.39059211386336</v>
      </c>
      <c r="AN40" s="92">
        <v>146.39059211386336</v>
      </c>
      <c r="AO40" s="92">
        <v>146.39182720790828</v>
      </c>
      <c r="AP40" s="150">
        <v>147.89353429365605</v>
      </c>
      <c r="AQ40" s="150">
        <v>147.67128188699951</v>
      </c>
      <c r="AR40" s="94">
        <v>147.66545548220918</v>
      </c>
      <c r="AT40" s="81">
        <v>1.2885396706013039</v>
      </c>
      <c r="AU40" s="82">
        <v>2.0590549461311118</v>
      </c>
    </row>
    <row r="41" spans="1:47" ht="10.199999999999999" x14ac:dyDescent="0.2">
      <c r="A41" s="118">
        <v>32</v>
      </c>
      <c r="B41" s="119" t="s">
        <v>104</v>
      </c>
      <c r="C41" s="120">
        <v>0</v>
      </c>
      <c r="D41" s="137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2">
        <v>0</v>
      </c>
      <c r="T41" s="121">
        <v>0</v>
      </c>
      <c r="U41" s="137">
        <f t="shared" si="0"/>
        <v>0</v>
      </c>
      <c r="V41" s="94">
        <f t="shared" si="1"/>
        <v>0</v>
      </c>
      <c r="W41" s="6"/>
      <c r="X41" s="137">
        <v>303047.63</v>
      </c>
      <c r="Y41" s="104">
        <v>478185</v>
      </c>
      <c r="Z41" s="121">
        <f t="shared" si="2"/>
        <v>175137.37</v>
      </c>
      <c r="AA41" s="122">
        <f t="shared" si="5"/>
        <v>0</v>
      </c>
      <c r="AB41" s="6"/>
      <c r="AC41" s="102">
        <v>0</v>
      </c>
      <c r="AD41" s="103">
        <f t="shared" si="3"/>
        <v>0</v>
      </c>
      <c r="AE41" s="97">
        <f t="shared" si="4"/>
        <v>0</v>
      </c>
      <c r="AF41" s="97"/>
      <c r="AG41" s="104" t="s">
        <v>73</v>
      </c>
      <c r="AH41" s="105">
        <f t="shared" si="6"/>
        <v>0</v>
      </c>
      <c r="AI41" s="49"/>
      <c r="AJ41" s="49"/>
      <c r="AK41" s="83">
        <v>0</v>
      </c>
      <c r="AL41" s="92">
        <v>0</v>
      </c>
      <c r="AM41" s="92">
        <v>0</v>
      </c>
      <c r="AN41" s="92">
        <v>0</v>
      </c>
      <c r="AO41" s="92">
        <v>0</v>
      </c>
      <c r="AP41" s="150">
        <v>0</v>
      </c>
      <c r="AQ41" s="150">
        <v>0</v>
      </c>
      <c r="AR41" s="94">
        <v>0</v>
      </c>
      <c r="AT41" s="81" t="s">
        <v>536</v>
      </c>
      <c r="AU41" s="82" t="s">
        <v>536</v>
      </c>
    </row>
    <row r="42" spans="1:47" ht="10.199999999999999" x14ac:dyDescent="0.2">
      <c r="A42" s="118">
        <v>33</v>
      </c>
      <c r="B42" s="119" t="s">
        <v>105</v>
      </c>
      <c r="C42" s="120">
        <v>0</v>
      </c>
      <c r="D42" s="137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2">
        <v>0</v>
      </c>
      <c r="T42" s="121">
        <v>0</v>
      </c>
      <c r="U42" s="137">
        <f t="shared" si="0"/>
        <v>0</v>
      </c>
      <c r="V42" s="94">
        <f t="shared" si="1"/>
        <v>0</v>
      </c>
      <c r="W42" s="6"/>
      <c r="X42" s="137">
        <v>110697.28</v>
      </c>
      <c r="Y42" s="104">
        <v>140544.6</v>
      </c>
      <c r="Z42" s="121">
        <f t="shared" si="2"/>
        <v>29847.320000000007</v>
      </c>
      <c r="AA42" s="122">
        <f t="shared" si="5"/>
        <v>0</v>
      </c>
      <c r="AB42" s="6"/>
      <c r="AC42" s="102">
        <v>0</v>
      </c>
      <c r="AD42" s="103">
        <f t="shared" si="3"/>
        <v>0</v>
      </c>
      <c r="AE42" s="97">
        <f t="shared" si="4"/>
        <v>0</v>
      </c>
      <c r="AF42" s="97"/>
      <c r="AG42" s="104" t="s">
        <v>73</v>
      </c>
      <c r="AH42" s="105">
        <f t="shared" si="6"/>
        <v>0</v>
      </c>
      <c r="AI42" s="49"/>
      <c r="AJ42" s="49"/>
      <c r="AK42" s="83">
        <v>0</v>
      </c>
      <c r="AL42" s="92">
        <v>0</v>
      </c>
      <c r="AM42" s="92">
        <v>0</v>
      </c>
      <c r="AN42" s="92">
        <v>0</v>
      </c>
      <c r="AO42" s="92">
        <v>0</v>
      </c>
      <c r="AP42" s="150">
        <v>0</v>
      </c>
      <c r="AQ42" s="150">
        <v>0</v>
      </c>
      <c r="AR42" s="94">
        <v>0</v>
      </c>
      <c r="AT42" s="81" t="s">
        <v>536</v>
      </c>
      <c r="AU42" s="82" t="s">
        <v>536</v>
      </c>
    </row>
    <row r="43" spans="1:47" ht="10.199999999999999" x14ac:dyDescent="0.2">
      <c r="A43" s="118">
        <v>34</v>
      </c>
      <c r="B43" s="119" t="s">
        <v>106</v>
      </c>
      <c r="C43" s="120">
        <v>0</v>
      </c>
      <c r="D43" s="137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2">
        <v>0</v>
      </c>
      <c r="T43" s="121">
        <v>0</v>
      </c>
      <c r="U43" s="137">
        <f t="shared" si="0"/>
        <v>0</v>
      </c>
      <c r="V43" s="94">
        <f t="shared" si="1"/>
        <v>0</v>
      </c>
      <c r="W43" s="6"/>
      <c r="X43" s="137">
        <v>14264.24656</v>
      </c>
      <c r="Y43" s="104">
        <v>16836.150000000001</v>
      </c>
      <c r="Z43" s="121">
        <f t="shared" si="2"/>
        <v>2571.9034400000019</v>
      </c>
      <c r="AA43" s="122">
        <f t="shared" si="5"/>
        <v>0</v>
      </c>
      <c r="AB43" s="6"/>
      <c r="AC43" s="102">
        <v>0</v>
      </c>
      <c r="AD43" s="103">
        <f t="shared" si="3"/>
        <v>0</v>
      </c>
      <c r="AE43" s="97">
        <f t="shared" si="4"/>
        <v>0</v>
      </c>
      <c r="AF43" s="97"/>
      <c r="AG43" s="104" t="s">
        <v>73</v>
      </c>
      <c r="AH43" s="105">
        <f t="shared" si="6"/>
        <v>0</v>
      </c>
      <c r="AI43" s="49"/>
      <c r="AJ43" s="49"/>
      <c r="AK43" s="83">
        <v>0</v>
      </c>
      <c r="AL43" s="92">
        <v>0</v>
      </c>
      <c r="AM43" s="92">
        <v>0</v>
      </c>
      <c r="AN43" s="92">
        <v>0</v>
      </c>
      <c r="AO43" s="92">
        <v>0</v>
      </c>
      <c r="AP43" s="150">
        <v>0</v>
      </c>
      <c r="AQ43" s="150">
        <v>0</v>
      </c>
      <c r="AR43" s="94">
        <v>0</v>
      </c>
      <c r="AT43" s="81" t="s">
        <v>536</v>
      </c>
      <c r="AU43" s="82" t="s">
        <v>536</v>
      </c>
    </row>
    <row r="44" spans="1:47" ht="10.199999999999999" x14ac:dyDescent="0.2">
      <c r="A44" s="118">
        <v>35</v>
      </c>
      <c r="B44" s="119" t="s">
        <v>107</v>
      </c>
      <c r="C44" s="120">
        <v>1</v>
      </c>
      <c r="D44" s="137">
        <v>0</v>
      </c>
      <c r="E44" s="121">
        <v>767996</v>
      </c>
      <c r="F44" s="121">
        <v>0</v>
      </c>
      <c r="G44" s="121">
        <v>0</v>
      </c>
      <c r="H44" s="121">
        <v>4586230</v>
      </c>
      <c r="I44" s="121">
        <v>3130914</v>
      </c>
      <c r="J44" s="121">
        <v>14517517</v>
      </c>
      <c r="K44" s="121">
        <v>2568256</v>
      </c>
      <c r="L44" s="121">
        <v>42899931</v>
      </c>
      <c r="M44" s="121">
        <v>784593</v>
      </c>
      <c r="N44" s="121">
        <v>0</v>
      </c>
      <c r="O44" s="121">
        <v>13646060</v>
      </c>
      <c r="P44" s="121">
        <v>0</v>
      </c>
      <c r="Q44" s="121">
        <v>0</v>
      </c>
      <c r="R44" s="121">
        <v>0</v>
      </c>
      <c r="S44" s="122">
        <v>0</v>
      </c>
      <c r="T44" s="121" t="s">
        <v>81</v>
      </c>
      <c r="U44" s="137">
        <f t="shared" si="0"/>
        <v>52442545.990000002</v>
      </c>
      <c r="V44" s="94">
        <f t="shared" si="1"/>
        <v>4.4702769408304244</v>
      </c>
      <c r="W44" s="6"/>
      <c r="X44" s="137">
        <v>861999611.91060007</v>
      </c>
      <c r="Y44" s="104">
        <v>1173138637.3627663</v>
      </c>
      <c r="Z44" s="121">
        <f t="shared" si="2"/>
        <v>311139025.4521662</v>
      </c>
      <c r="AA44" s="122">
        <f>V44*0.01*Z44</f>
        <v>13908776.108712692</v>
      </c>
      <c r="AB44" s="6"/>
      <c r="AC44" s="102">
        <v>135.15501759350991</v>
      </c>
      <c r="AD44" s="103">
        <f t="shared" si="3"/>
        <v>134.48148296547956</v>
      </c>
      <c r="AE44" s="97">
        <f t="shared" si="4"/>
        <v>-0.67353462803035313</v>
      </c>
      <c r="AF44" s="97">
        <v>10580.870000000006</v>
      </c>
      <c r="AG44" s="104">
        <v>1</v>
      </c>
      <c r="AH44" s="105">
        <f t="shared" si="6"/>
        <v>134.48148296547956</v>
      </c>
      <c r="AI44" s="49"/>
      <c r="AJ44" s="49"/>
      <c r="AK44" s="83">
        <v>135.15501759350991</v>
      </c>
      <c r="AL44" s="92">
        <v>135.23605251789746</v>
      </c>
      <c r="AM44" s="92">
        <v>135.10754214263929</v>
      </c>
      <c r="AN44" s="92">
        <v>135.10754214263929</v>
      </c>
      <c r="AO44" s="92">
        <v>135.15501759350991</v>
      </c>
      <c r="AP44" s="150">
        <v>135.08946679347557</v>
      </c>
      <c r="AQ44" s="150">
        <v>134.53584427783287</v>
      </c>
      <c r="AR44" s="94">
        <v>134.48148296547956</v>
      </c>
      <c r="AT44" s="81">
        <v>3.8682682936827235</v>
      </c>
      <c r="AU44" s="82">
        <v>3.5493503658317977</v>
      </c>
    </row>
    <row r="45" spans="1:47" ht="10.199999999999999" x14ac:dyDescent="0.2">
      <c r="A45" s="118">
        <v>36</v>
      </c>
      <c r="B45" s="119" t="s">
        <v>108</v>
      </c>
      <c r="C45" s="120">
        <v>1</v>
      </c>
      <c r="D45" s="137">
        <v>0</v>
      </c>
      <c r="E45" s="121">
        <v>67163</v>
      </c>
      <c r="F45" s="121">
        <v>0</v>
      </c>
      <c r="G45" s="121">
        <v>0</v>
      </c>
      <c r="H45" s="121">
        <v>0</v>
      </c>
      <c r="I45" s="121">
        <v>0</v>
      </c>
      <c r="J45" s="121">
        <v>163368</v>
      </c>
      <c r="K45" s="121">
        <v>324699</v>
      </c>
      <c r="L45" s="121">
        <v>1153575</v>
      </c>
      <c r="M45" s="121">
        <v>16226</v>
      </c>
      <c r="N45" s="121">
        <v>143886</v>
      </c>
      <c r="O45" s="121">
        <v>164589</v>
      </c>
      <c r="P45" s="121">
        <v>0</v>
      </c>
      <c r="Q45" s="121">
        <v>0</v>
      </c>
      <c r="R45" s="121">
        <v>0</v>
      </c>
      <c r="S45" s="122">
        <v>0</v>
      </c>
      <c r="T45" s="121" t="s">
        <v>81</v>
      </c>
      <c r="U45" s="137">
        <f t="shared" si="0"/>
        <v>1214467.75</v>
      </c>
      <c r="V45" s="94">
        <f t="shared" si="1"/>
        <v>4.0246647530655455</v>
      </c>
      <c r="W45" s="6"/>
      <c r="X45" s="137">
        <v>21368782.289999999</v>
      </c>
      <c r="Y45" s="104">
        <v>30175625.16418175</v>
      </c>
      <c r="Z45" s="121">
        <f t="shared" si="2"/>
        <v>8806842.8741817512</v>
      </c>
      <c r="AA45" s="122">
        <f t="shared" si="5"/>
        <v>354445.90101505758</v>
      </c>
      <c r="AB45" s="6"/>
      <c r="AC45" s="102">
        <v>144.03488372232661</v>
      </c>
      <c r="AD45" s="103">
        <f t="shared" si="3"/>
        <v>139.55488365437736</v>
      </c>
      <c r="AE45" s="97">
        <f t="shared" si="4"/>
        <v>-4.4800000679492484</v>
      </c>
      <c r="AF45" s="97">
        <v>146.69999999999999</v>
      </c>
      <c r="AG45" s="104">
        <v>1</v>
      </c>
      <c r="AH45" s="105">
        <f t="shared" si="6"/>
        <v>139.55488365437736</v>
      </c>
      <c r="AI45" s="49"/>
      <c r="AJ45" s="49"/>
      <c r="AK45" s="83">
        <v>144.03488372232661</v>
      </c>
      <c r="AL45" s="92">
        <v>144.05246461690922</v>
      </c>
      <c r="AM45" s="92">
        <v>143.99203134161399</v>
      </c>
      <c r="AN45" s="92">
        <v>143.99203134161399</v>
      </c>
      <c r="AO45" s="92">
        <v>144.03488372232661</v>
      </c>
      <c r="AP45" s="150">
        <v>144.03488372232661</v>
      </c>
      <c r="AQ45" s="150">
        <v>139.65140917151533</v>
      </c>
      <c r="AR45" s="94">
        <v>139.55488365437736</v>
      </c>
      <c r="AT45" s="81">
        <v>6.4820904449702539</v>
      </c>
      <c r="AU45" s="82">
        <v>3.7113097858398323</v>
      </c>
    </row>
    <row r="46" spans="1:47" ht="10.199999999999999" x14ac:dyDescent="0.2">
      <c r="A46" s="123">
        <v>37</v>
      </c>
      <c r="B46" s="124" t="s">
        <v>109</v>
      </c>
      <c r="C46" s="125">
        <v>0</v>
      </c>
      <c r="D46" s="138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7">
        <v>0</v>
      </c>
      <c r="T46" s="109">
        <v>0</v>
      </c>
      <c r="U46" s="137">
        <f t="shared" si="0"/>
        <v>0</v>
      </c>
      <c r="V46" s="95">
        <f t="shared" si="1"/>
        <v>0</v>
      </c>
      <c r="W46" s="49"/>
      <c r="X46" s="138">
        <v>106694.35</v>
      </c>
      <c r="Y46" s="109">
        <v>145636</v>
      </c>
      <c r="Z46" s="121">
        <f t="shared" si="2"/>
        <v>38941.649999999994</v>
      </c>
      <c r="AA46" s="126">
        <f t="shared" si="5"/>
        <v>0</v>
      </c>
      <c r="AB46" s="49"/>
      <c r="AC46" s="102">
        <v>0</v>
      </c>
      <c r="AD46" s="103">
        <f t="shared" si="3"/>
        <v>0</v>
      </c>
      <c r="AE46" s="97">
        <f t="shared" si="4"/>
        <v>0</v>
      </c>
      <c r="AF46" s="97"/>
      <c r="AG46" s="104" t="s">
        <v>73</v>
      </c>
      <c r="AH46" s="105">
        <f t="shared" si="6"/>
        <v>0</v>
      </c>
      <c r="AI46" s="49"/>
      <c r="AJ46" s="49"/>
      <c r="AK46" s="83">
        <v>0</v>
      </c>
      <c r="AL46" s="92">
        <v>0</v>
      </c>
      <c r="AM46" s="92">
        <v>0</v>
      </c>
      <c r="AN46" s="92">
        <v>0</v>
      </c>
      <c r="AO46" s="92">
        <v>0</v>
      </c>
      <c r="AP46" s="150">
        <v>0</v>
      </c>
      <c r="AQ46" s="150">
        <v>0</v>
      </c>
      <c r="AR46" s="93">
        <v>0</v>
      </c>
      <c r="AT46" s="81" t="s">
        <v>536</v>
      </c>
      <c r="AU46" s="82" t="s">
        <v>536</v>
      </c>
    </row>
    <row r="47" spans="1:47" ht="10.199999999999999" x14ac:dyDescent="0.2">
      <c r="A47" s="118">
        <v>38</v>
      </c>
      <c r="B47" s="119" t="s">
        <v>110</v>
      </c>
      <c r="C47" s="120">
        <v>1</v>
      </c>
      <c r="D47" s="137">
        <v>333936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248990</v>
      </c>
      <c r="K47" s="121">
        <v>62629</v>
      </c>
      <c r="L47" s="121">
        <v>115322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2">
        <v>0</v>
      </c>
      <c r="T47" s="121" t="s">
        <v>71</v>
      </c>
      <c r="U47" s="137">
        <f t="shared" si="0"/>
        <v>760877</v>
      </c>
      <c r="V47" s="94">
        <f t="shared" si="1"/>
        <v>5.8657245130621272</v>
      </c>
      <c r="W47" s="6"/>
      <c r="X47" s="137">
        <v>6655216.9083199995</v>
      </c>
      <c r="Y47" s="104">
        <v>12971577.480422685</v>
      </c>
      <c r="Z47" s="121">
        <f t="shared" si="2"/>
        <v>6316360.5721026855</v>
      </c>
      <c r="AA47" s="122">
        <f t="shared" si="5"/>
        <v>370500.31041121844</v>
      </c>
      <c r="AB47" s="6"/>
      <c r="AC47" s="102">
        <v>179.01225531077819</v>
      </c>
      <c r="AD47" s="103">
        <f t="shared" si="3"/>
        <v>189.34134444601298</v>
      </c>
      <c r="AE47" s="97">
        <f t="shared" si="4"/>
        <v>10.329089135234796</v>
      </c>
      <c r="AF47" s="97">
        <v>1</v>
      </c>
      <c r="AG47" s="104">
        <v>1</v>
      </c>
      <c r="AH47" s="105">
        <f t="shared" si="6"/>
        <v>189.34134444601298</v>
      </c>
      <c r="AI47" s="49"/>
      <c r="AJ47" s="49"/>
      <c r="AK47" s="83">
        <v>179.01225531077819</v>
      </c>
      <c r="AL47" s="92">
        <v>179.05096772165425</v>
      </c>
      <c r="AM47" s="92">
        <v>179.01225531077819</v>
      </c>
      <c r="AN47" s="92">
        <v>179.01225531077819</v>
      </c>
      <c r="AO47" s="92">
        <v>179.01225531077819</v>
      </c>
      <c r="AP47" s="150">
        <v>189.22304576661503</v>
      </c>
      <c r="AQ47" s="150">
        <v>189.34790925870183</v>
      </c>
      <c r="AR47" s="94">
        <v>189.34134444601298</v>
      </c>
      <c r="AT47" s="81">
        <v>-1.086482925616848</v>
      </c>
      <c r="AU47" s="82">
        <v>4.4869100376460205</v>
      </c>
    </row>
    <row r="48" spans="1:47" ht="10.199999999999999" x14ac:dyDescent="0.2">
      <c r="A48" s="118">
        <v>39</v>
      </c>
      <c r="B48" s="119" t="s">
        <v>111</v>
      </c>
      <c r="C48" s="120">
        <v>1</v>
      </c>
      <c r="D48" s="137">
        <v>0</v>
      </c>
      <c r="E48" s="121">
        <v>18800</v>
      </c>
      <c r="F48" s="121">
        <v>0</v>
      </c>
      <c r="G48" s="121">
        <v>0</v>
      </c>
      <c r="H48" s="121">
        <v>0</v>
      </c>
      <c r="I48" s="121">
        <v>0</v>
      </c>
      <c r="J48" s="121">
        <v>52899</v>
      </c>
      <c r="K48" s="121">
        <v>0</v>
      </c>
      <c r="L48" s="121">
        <v>87549</v>
      </c>
      <c r="M48" s="121">
        <v>0</v>
      </c>
      <c r="N48" s="121">
        <v>1354</v>
      </c>
      <c r="O48" s="121">
        <v>0</v>
      </c>
      <c r="P48" s="121">
        <v>0</v>
      </c>
      <c r="Q48" s="121">
        <v>0</v>
      </c>
      <c r="R48" s="121">
        <v>0</v>
      </c>
      <c r="S48" s="122">
        <v>0</v>
      </c>
      <c r="T48" s="121" t="s">
        <v>81</v>
      </c>
      <c r="U48" s="137">
        <f t="shared" si="0"/>
        <v>98442.21</v>
      </c>
      <c r="V48" s="94">
        <f t="shared" si="1"/>
        <v>2.5402630590814068</v>
      </c>
      <c r="W48" s="6"/>
      <c r="X48" s="137">
        <v>2856144.64</v>
      </c>
      <c r="Y48" s="104">
        <v>3875276.21</v>
      </c>
      <c r="Z48" s="121">
        <f t="shared" si="2"/>
        <v>1019131.5699999998</v>
      </c>
      <c r="AA48" s="122">
        <f t="shared" si="5"/>
        <v>25888.622796146366</v>
      </c>
      <c r="AB48" s="6"/>
      <c r="AC48" s="102">
        <v>133.7434412796473</v>
      </c>
      <c r="AD48" s="103">
        <f t="shared" si="3"/>
        <v>134.77565293065317</v>
      </c>
      <c r="AE48" s="97">
        <f t="shared" si="4"/>
        <v>1.0322116510058663</v>
      </c>
      <c r="AF48" s="97"/>
      <c r="AG48" s="104">
        <v>1</v>
      </c>
      <c r="AH48" s="105">
        <f t="shared" si="6"/>
        <v>134.77565293065317</v>
      </c>
      <c r="AI48" s="49"/>
      <c r="AJ48" s="49"/>
      <c r="AK48" s="83">
        <v>133.7434412796473</v>
      </c>
      <c r="AL48" s="92">
        <v>135.72852898814332</v>
      </c>
      <c r="AM48" s="92">
        <v>133.7434412796473</v>
      </c>
      <c r="AN48" s="92">
        <v>133.7434412796473</v>
      </c>
      <c r="AO48" s="92">
        <v>133.7434412796473</v>
      </c>
      <c r="AP48" s="150">
        <v>134.71724698313116</v>
      </c>
      <c r="AQ48" s="150">
        <v>134.77565293065317</v>
      </c>
      <c r="AR48" s="94">
        <v>134.77565293065317</v>
      </c>
      <c r="AT48" s="81">
        <v>8.6232805408265101</v>
      </c>
      <c r="AU48" s="82">
        <v>9.5633617507243027</v>
      </c>
    </row>
    <row r="49" spans="1:76" s="6" customFormat="1" ht="10.199999999999999" x14ac:dyDescent="0.2">
      <c r="A49" s="118">
        <v>40</v>
      </c>
      <c r="B49" s="119" t="s">
        <v>112</v>
      </c>
      <c r="C49" s="120">
        <v>1</v>
      </c>
      <c r="D49" s="137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2226531</v>
      </c>
      <c r="K49" s="121">
        <v>1699706</v>
      </c>
      <c r="L49" s="121">
        <v>2868732</v>
      </c>
      <c r="M49" s="121">
        <v>0</v>
      </c>
      <c r="N49" s="121">
        <v>0</v>
      </c>
      <c r="O49" s="121">
        <v>13144</v>
      </c>
      <c r="P49" s="121">
        <v>0</v>
      </c>
      <c r="Q49" s="121">
        <v>0</v>
      </c>
      <c r="R49" s="121">
        <v>0</v>
      </c>
      <c r="S49" s="122">
        <v>0</v>
      </c>
      <c r="T49" s="121" t="s">
        <v>81</v>
      </c>
      <c r="U49" s="137">
        <f t="shared" si="0"/>
        <v>4771313.28</v>
      </c>
      <c r="V49" s="94">
        <f t="shared" si="1"/>
        <v>6.1785094677764221</v>
      </c>
      <c r="X49" s="137">
        <v>60365199.038079999</v>
      </c>
      <c r="Y49" s="104">
        <v>77224341.969279915</v>
      </c>
      <c r="Z49" s="121">
        <f t="shared" si="2"/>
        <v>16859142.931199916</v>
      </c>
      <c r="AA49" s="122">
        <f t="shared" si="5"/>
        <v>1041643.7421901462</v>
      </c>
      <c r="AC49" s="102">
        <v>126.59687867795802</v>
      </c>
      <c r="AD49" s="103">
        <f t="shared" si="3"/>
        <v>126.20301008041348</v>
      </c>
      <c r="AE49" s="97">
        <f t="shared" si="4"/>
        <v>-0.39386859754453951</v>
      </c>
      <c r="AF49" s="97">
        <v>15.93</v>
      </c>
      <c r="AG49" s="104">
        <v>1</v>
      </c>
      <c r="AH49" s="105">
        <f t="shared" si="6"/>
        <v>126.20301008041348</v>
      </c>
      <c r="AI49" s="49"/>
      <c r="AJ49" s="49"/>
      <c r="AK49" s="83">
        <v>126.59687867795802</v>
      </c>
      <c r="AL49" s="92">
        <v>126.57308097260452</v>
      </c>
      <c r="AM49" s="92">
        <v>126.59371746247214</v>
      </c>
      <c r="AN49" s="92">
        <v>126.59371746247214</v>
      </c>
      <c r="AO49" s="92">
        <v>126.59687867795802</v>
      </c>
      <c r="AP49" s="150">
        <v>126.15702972140241</v>
      </c>
      <c r="AQ49" s="150">
        <v>126.20495587226218</v>
      </c>
      <c r="AR49" s="94">
        <v>126.20301008041348</v>
      </c>
      <c r="AT49" s="81">
        <v>3.8648812016055771</v>
      </c>
      <c r="AU49" s="82">
        <v>3.6003703098270896</v>
      </c>
    </row>
    <row r="50" spans="1:76" s="6" customFormat="1" ht="10.199999999999999" x14ac:dyDescent="0.2">
      <c r="A50" s="118">
        <v>41</v>
      </c>
      <c r="B50" s="119" t="s">
        <v>113</v>
      </c>
      <c r="C50" s="120">
        <v>1</v>
      </c>
      <c r="D50" s="137">
        <v>0</v>
      </c>
      <c r="E50" s="121">
        <v>595504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165250</v>
      </c>
      <c r="L50" s="121">
        <v>241513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2">
        <v>0</v>
      </c>
      <c r="T50" s="121" t="s">
        <v>81</v>
      </c>
      <c r="U50" s="137">
        <f t="shared" si="0"/>
        <v>830792.77</v>
      </c>
      <c r="V50" s="94">
        <f t="shared" si="1"/>
        <v>8.8030091362944081</v>
      </c>
      <c r="X50" s="137">
        <v>4845032.0600000005</v>
      </c>
      <c r="Y50" s="104">
        <v>9437599.7699999996</v>
      </c>
      <c r="Z50" s="121">
        <f t="shared" si="2"/>
        <v>4592567.709999999</v>
      </c>
      <c r="AA50" s="122">
        <f t="shared" si="5"/>
        <v>404284.1551018068</v>
      </c>
      <c r="AC50" s="102">
        <v>178.60471067428506</v>
      </c>
      <c r="AD50" s="103">
        <f t="shared" si="3"/>
        <v>186.4449089919581</v>
      </c>
      <c r="AE50" s="97">
        <f t="shared" si="4"/>
        <v>7.8401983176730425</v>
      </c>
      <c r="AF50" s="97"/>
      <c r="AG50" s="104">
        <v>1</v>
      </c>
      <c r="AH50" s="105">
        <f t="shared" si="6"/>
        <v>186.4449089919581</v>
      </c>
      <c r="AI50" s="49"/>
      <c r="AJ50" s="49"/>
      <c r="AK50" s="83">
        <v>178.60471067428506</v>
      </c>
      <c r="AL50" s="92">
        <v>187.06792543289589</v>
      </c>
      <c r="AM50" s="92">
        <v>178.60471067428506</v>
      </c>
      <c r="AN50" s="92">
        <v>178.60471067428506</v>
      </c>
      <c r="AO50" s="92">
        <v>178.60471067428506</v>
      </c>
      <c r="AP50" s="150">
        <v>178.60471067428506</v>
      </c>
      <c r="AQ50" s="150">
        <v>186.4449089919581</v>
      </c>
      <c r="AR50" s="94">
        <v>186.4449089919581</v>
      </c>
      <c r="AT50" s="81">
        <v>-0.3696847346782256</v>
      </c>
      <c r="AU50" s="82">
        <v>5.6146016599541344</v>
      </c>
    </row>
    <row r="51" spans="1:76" s="6" customFormat="1" ht="10.199999999999999" x14ac:dyDescent="0.2">
      <c r="A51" s="118">
        <v>42</v>
      </c>
      <c r="B51" s="119" t="s">
        <v>114</v>
      </c>
      <c r="C51" s="120">
        <v>0</v>
      </c>
      <c r="D51" s="137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2">
        <v>0</v>
      </c>
      <c r="T51" s="121">
        <v>0</v>
      </c>
      <c r="U51" s="137">
        <f t="shared" si="0"/>
        <v>0</v>
      </c>
      <c r="V51" s="94">
        <f t="shared" si="1"/>
        <v>0</v>
      </c>
      <c r="X51" s="137">
        <v>124534.43999999997</v>
      </c>
      <c r="Y51" s="104">
        <v>1508441</v>
      </c>
      <c r="Z51" s="121">
        <f t="shared" si="2"/>
        <v>1383906.56</v>
      </c>
      <c r="AA51" s="122">
        <f t="shared" si="5"/>
        <v>0</v>
      </c>
      <c r="AC51" s="102">
        <v>0</v>
      </c>
      <c r="AD51" s="103">
        <f t="shared" si="3"/>
        <v>0</v>
      </c>
      <c r="AE51" s="97">
        <f t="shared" si="4"/>
        <v>0</v>
      </c>
      <c r="AF51" s="97"/>
      <c r="AG51" s="104" t="s">
        <v>73</v>
      </c>
      <c r="AH51" s="105">
        <f t="shared" si="6"/>
        <v>0</v>
      </c>
      <c r="AI51" s="49"/>
      <c r="AJ51" s="49"/>
      <c r="AK51" s="83">
        <v>0</v>
      </c>
      <c r="AL51" s="92">
        <v>0</v>
      </c>
      <c r="AM51" s="92">
        <v>0</v>
      </c>
      <c r="AN51" s="92">
        <v>0</v>
      </c>
      <c r="AO51" s="92">
        <v>0</v>
      </c>
      <c r="AP51" s="150">
        <v>0</v>
      </c>
      <c r="AQ51" s="150">
        <v>0</v>
      </c>
      <c r="AR51" s="94">
        <v>0</v>
      </c>
      <c r="AT51" s="81" t="s">
        <v>536</v>
      </c>
      <c r="AU51" s="82" t="s">
        <v>536</v>
      </c>
    </row>
    <row r="52" spans="1:76" s="6" customFormat="1" ht="10.199999999999999" x14ac:dyDescent="0.2">
      <c r="A52" s="118">
        <v>43</v>
      </c>
      <c r="B52" s="119" t="s">
        <v>115</v>
      </c>
      <c r="C52" s="120">
        <v>1</v>
      </c>
      <c r="D52" s="137">
        <v>0</v>
      </c>
      <c r="E52" s="121">
        <v>120650</v>
      </c>
      <c r="F52" s="121">
        <v>0</v>
      </c>
      <c r="G52" s="121">
        <v>0</v>
      </c>
      <c r="H52" s="121">
        <v>0</v>
      </c>
      <c r="I52" s="121">
        <v>0</v>
      </c>
      <c r="J52" s="121">
        <v>95705</v>
      </c>
      <c r="K52" s="121">
        <v>91522</v>
      </c>
      <c r="L52" s="121">
        <v>44237</v>
      </c>
      <c r="M52" s="121">
        <v>0</v>
      </c>
      <c r="N52" s="121">
        <v>0</v>
      </c>
      <c r="O52" s="121">
        <v>2002</v>
      </c>
      <c r="P52" s="121">
        <v>0</v>
      </c>
      <c r="Q52" s="121">
        <v>0</v>
      </c>
      <c r="R52" s="121">
        <v>0</v>
      </c>
      <c r="S52" s="122">
        <v>0</v>
      </c>
      <c r="T52" s="121" t="s">
        <v>81</v>
      </c>
      <c r="U52" s="137">
        <f t="shared" si="0"/>
        <v>322707.73</v>
      </c>
      <c r="V52" s="94">
        <f t="shared" si="1"/>
        <v>8.1162013532378765</v>
      </c>
      <c r="X52" s="137">
        <v>2588960.9799999995</v>
      </c>
      <c r="Y52" s="104">
        <v>3976093.1987136942</v>
      </c>
      <c r="Z52" s="121">
        <f t="shared" si="2"/>
        <v>1387132.2187136947</v>
      </c>
      <c r="AA52" s="122">
        <f t="shared" si="5"/>
        <v>112582.44390643948</v>
      </c>
      <c r="AC52" s="102">
        <v>153.22512074978573</v>
      </c>
      <c r="AD52" s="103">
        <f t="shared" si="3"/>
        <v>149.23016548543174</v>
      </c>
      <c r="AE52" s="97">
        <f t="shared" si="4"/>
        <v>-3.9949552643539903</v>
      </c>
      <c r="AF52" s="97">
        <v>1</v>
      </c>
      <c r="AG52" s="104">
        <v>1</v>
      </c>
      <c r="AH52" s="105">
        <f t="shared" si="6"/>
        <v>149.23016548543174</v>
      </c>
      <c r="AI52" s="49"/>
      <c r="AJ52" s="49"/>
      <c r="AK52" s="83">
        <v>153.22512074978573</v>
      </c>
      <c r="AL52" s="92">
        <v>152.46219743466887</v>
      </c>
      <c r="AM52" s="92">
        <v>153.22223171336574</v>
      </c>
      <c r="AN52" s="92">
        <v>153.22223171336574</v>
      </c>
      <c r="AO52" s="92">
        <v>153.22512074978573</v>
      </c>
      <c r="AP52" s="150">
        <v>150.63578554640401</v>
      </c>
      <c r="AQ52" s="150">
        <v>149.23473468092806</v>
      </c>
      <c r="AR52" s="94">
        <v>149.23016548543174</v>
      </c>
      <c r="AT52" s="81">
        <v>2.1658544202600276</v>
      </c>
      <c r="AU52" s="82">
        <v>0.36512542120737868</v>
      </c>
    </row>
    <row r="53" spans="1:76" s="6" customFormat="1" ht="10.199999999999999" x14ac:dyDescent="0.2">
      <c r="A53" s="118">
        <v>44</v>
      </c>
      <c r="B53" s="119" t="s">
        <v>116</v>
      </c>
      <c r="C53" s="120">
        <v>1</v>
      </c>
      <c r="D53" s="137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3211972</v>
      </c>
      <c r="K53" s="121">
        <v>1642945</v>
      </c>
      <c r="L53" s="121">
        <v>5629259</v>
      </c>
      <c r="M53" s="121">
        <v>108428</v>
      </c>
      <c r="N53" s="121">
        <v>285597</v>
      </c>
      <c r="O53" s="121">
        <v>918916</v>
      </c>
      <c r="P53" s="121">
        <v>0</v>
      </c>
      <c r="Q53" s="121">
        <v>0</v>
      </c>
      <c r="R53" s="121">
        <v>0</v>
      </c>
      <c r="S53" s="122">
        <v>0</v>
      </c>
      <c r="T53" s="128" t="s">
        <v>117</v>
      </c>
      <c r="U53" s="137">
        <f t="shared" si="0"/>
        <v>11797117</v>
      </c>
      <c r="V53" s="94">
        <f t="shared" si="1"/>
        <v>5.2743109185636294</v>
      </c>
      <c r="X53" s="137">
        <v>219005794.21000001</v>
      </c>
      <c r="Y53" s="104">
        <v>223671246.95812866</v>
      </c>
      <c r="Z53" s="121">
        <f t="shared" si="2"/>
        <v>4665452.7481286526</v>
      </c>
      <c r="AA53" s="122">
        <f t="shared" si="5"/>
        <v>246070.48369497643</v>
      </c>
      <c r="AC53" s="102">
        <v>102.2905173036915</v>
      </c>
      <c r="AD53" s="103">
        <f t="shared" si="3"/>
        <v>102.01792937962</v>
      </c>
      <c r="AE53" s="97">
        <f t="shared" si="4"/>
        <v>-0.27258792407150167</v>
      </c>
      <c r="AF53" s="97">
        <v>1123.6000000000004</v>
      </c>
      <c r="AG53" s="104">
        <v>1</v>
      </c>
      <c r="AH53" s="105">
        <f t="shared" si="6"/>
        <v>102.01792937962</v>
      </c>
      <c r="AI53" s="49"/>
      <c r="AJ53" s="49"/>
      <c r="AK53" s="83">
        <v>102.2905173036915</v>
      </c>
      <c r="AL53" s="92">
        <v>106.58679921368484</v>
      </c>
      <c r="AM53" s="92">
        <v>102.3293942230429</v>
      </c>
      <c r="AN53" s="92">
        <v>102.3293942230429</v>
      </c>
      <c r="AO53" s="92">
        <v>102.2905173036915</v>
      </c>
      <c r="AP53" s="150">
        <v>102.2905173036915</v>
      </c>
      <c r="AQ53" s="150">
        <v>102.2905173036915</v>
      </c>
      <c r="AR53" s="94">
        <v>102.01792937962</v>
      </c>
      <c r="AT53" s="81">
        <v>3.9627121217556684</v>
      </c>
      <c r="AU53" s="82">
        <v>3.7480580577963196</v>
      </c>
    </row>
    <row r="54" spans="1:76" s="6" customFormat="1" ht="10.199999999999999" x14ac:dyDescent="0.2">
      <c r="A54" s="118">
        <v>45</v>
      </c>
      <c r="B54" s="119" t="s">
        <v>118</v>
      </c>
      <c r="C54" s="120">
        <v>1</v>
      </c>
      <c r="D54" s="137">
        <v>0</v>
      </c>
      <c r="E54" s="121">
        <v>106600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46022</v>
      </c>
      <c r="L54" s="121">
        <v>41234</v>
      </c>
      <c r="M54" s="121">
        <v>0</v>
      </c>
      <c r="N54" s="121">
        <v>925</v>
      </c>
      <c r="O54" s="121">
        <v>1778</v>
      </c>
      <c r="P54" s="121">
        <v>0</v>
      </c>
      <c r="Q54" s="121">
        <v>0</v>
      </c>
      <c r="R54" s="121">
        <v>0</v>
      </c>
      <c r="S54" s="122">
        <v>0</v>
      </c>
      <c r="T54" s="121" t="s">
        <v>81</v>
      </c>
      <c r="U54" s="137">
        <f t="shared" si="0"/>
        <v>167282.85999999999</v>
      </c>
      <c r="V54" s="94">
        <f t="shared" si="1"/>
        <v>4.8822800364655263</v>
      </c>
      <c r="X54" s="137">
        <v>2539081.3000000003</v>
      </c>
      <c r="Y54" s="104">
        <v>3426326.6086863503</v>
      </c>
      <c r="Z54" s="121">
        <f t="shared" si="2"/>
        <v>887245.30868635001</v>
      </c>
      <c r="AA54" s="122">
        <f t="shared" si="5"/>
        <v>43317.800580470604</v>
      </c>
      <c r="AC54" s="102">
        <v>135.2640751782088</v>
      </c>
      <c r="AD54" s="103">
        <f t="shared" si="3"/>
        <v>133.23751421846472</v>
      </c>
      <c r="AE54" s="97">
        <f t="shared" si="4"/>
        <v>-2.0265609597440744</v>
      </c>
      <c r="AF54" s="97">
        <v>1</v>
      </c>
      <c r="AG54" s="104">
        <v>1</v>
      </c>
      <c r="AH54" s="105">
        <f t="shared" si="6"/>
        <v>133.23751421846472</v>
      </c>
      <c r="AI54" s="49"/>
      <c r="AJ54" s="49"/>
      <c r="AK54" s="83">
        <v>135.2640751782088</v>
      </c>
      <c r="AL54" s="92">
        <v>135.4623667146127</v>
      </c>
      <c r="AM54" s="92">
        <v>135.26322430682202</v>
      </c>
      <c r="AN54" s="92">
        <v>135.26322430682202</v>
      </c>
      <c r="AO54" s="92">
        <v>135.2640751782088</v>
      </c>
      <c r="AP54" s="150">
        <v>133.72926566049529</v>
      </c>
      <c r="AQ54" s="150">
        <v>133.23925138364544</v>
      </c>
      <c r="AR54" s="94">
        <v>133.23751421846472</v>
      </c>
      <c r="AT54" s="81">
        <v>6.1026658050652394</v>
      </c>
      <c r="AU54" s="82">
        <v>4.9628760418068367</v>
      </c>
    </row>
    <row r="55" spans="1:76" s="6" customFormat="1" ht="10.199999999999999" x14ac:dyDescent="0.2">
      <c r="A55" s="118">
        <v>46</v>
      </c>
      <c r="B55" s="119" t="s">
        <v>119</v>
      </c>
      <c r="C55" s="120">
        <v>1</v>
      </c>
      <c r="D55" s="137">
        <v>0</v>
      </c>
      <c r="E55" s="121">
        <v>2237292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2276802</v>
      </c>
      <c r="M55" s="121">
        <v>8288</v>
      </c>
      <c r="N55" s="121">
        <v>0</v>
      </c>
      <c r="O55" s="121">
        <v>5009</v>
      </c>
      <c r="P55" s="121">
        <v>0</v>
      </c>
      <c r="Q55" s="121">
        <v>0</v>
      </c>
      <c r="R55" s="121">
        <v>0</v>
      </c>
      <c r="S55" s="122">
        <v>0</v>
      </c>
      <c r="T55" s="121" t="s">
        <v>81</v>
      </c>
      <c r="U55" s="137">
        <f t="shared" si="0"/>
        <v>2910861.58</v>
      </c>
      <c r="V55" s="94">
        <f t="shared" si="1"/>
        <v>2.0185017725170349</v>
      </c>
      <c r="X55" s="137">
        <v>79599261.272049993</v>
      </c>
      <c r="Y55" s="104">
        <v>144209017.7790733</v>
      </c>
      <c r="Z55" s="121">
        <f t="shared" si="2"/>
        <v>64609756.507023305</v>
      </c>
      <c r="AA55" s="122">
        <f t="shared" si="5"/>
        <v>1304149.0803132057</v>
      </c>
      <c r="AC55" s="102">
        <v>175.99817874626197</v>
      </c>
      <c r="AD55" s="103">
        <f t="shared" si="3"/>
        <v>179.53039565323056</v>
      </c>
      <c r="AE55" s="97">
        <f t="shared" si="4"/>
        <v>3.5322169069685856</v>
      </c>
      <c r="AF55" s="97">
        <v>3.3</v>
      </c>
      <c r="AG55" s="104">
        <v>1</v>
      </c>
      <c r="AH55" s="105">
        <f t="shared" si="6"/>
        <v>179.53039565323056</v>
      </c>
      <c r="AI55" s="49"/>
      <c r="AJ55" s="49"/>
      <c r="AK55" s="83">
        <v>175.99817874626197</v>
      </c>
      <c r="AL55" s="92">
        <v>175.97090554538505</v>
      </c>
      <c r="AM55" s="92">
        <v>175.99520127926917</v>
      </c>
      <c r="AN55" s="92">
        <v>175.99520127926917</v>
      </c>
      <c r="AO55" s="92">
        <v>175.99817874626197</v>
      </c>
      <c r="AP55" s="150">
        <v>0.12298840624436493</v>
      </c>
      <c r="AQ55" s="150">
        <v>175.99817874626197</v>
      </c>
      <c r="AR55" s="94">
        <v>179.53039565323056</v>
      </c>
      <c r="AT55" s="81">
        <v>4.9846791233899737</v>
      </c>
      <c r="AU55" s="82">
        <v>3.8216775750632883</v>
      </c>
    </row>
    <row r="56" spans="1:76" s="6" customFormat="1" ht="10.199999999999999" x14ac:dyDescent="0.2">
      <c r="A56" s="118">
        <v>47</v>
      </c>
      <c r="B56" s="119" t="s">
        <v>120</v>
      </c>
      <c r="C56" s="120">
        <v>0</v>
      </c>
      <c r="D56" s="137">
        <v>0</v>
      </c>
      <c r="E56" s="121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  <c r="S56" s="122">
        <v>0</v>
      </c>
      <c r="T56" s="121">
        <v>0</v>
      </c>
      <c r="U56" s="137">
        <f t="shared" si="0"/>
        <v>0</v>
      </c>
      <c r="V56" s="94">
        <f t="shared" si="1"/>
        <v>0</v>
      </c>
      <c r="X56" s="137">
        <v>27674.32</v>
      </c>
      <c r="Y56" s="104">
        <v>28390.85</v>
      </c>
      <c r="Z56" s="121">
        <f t="shared" si="2"/>
        <v>716.52999999999884</v>
      </c>
      <c r="AA56" s="122">
        <f t="shared" si="5"/>
        <v>0</v>
      </c>
      <c r="AC56" s="102">
        <v>0</v>
      </c>
      <c r="AD56" s="103">
        <f t="shared" si="3"/>
        <v>0</v>
      </c>
      <c r="AE56" s="97">
        <f t="shared" si="4"/>
        <v>0</v>
      </c>
      <c r="AF56" s="97"/>
      <c r="AG56" s="104" t="s">
        <v>73</v>
      </c>
      <c r="AH56" s="105">
        <f t="shared" si="6"/>
        <v>0</v>
      </c>
      <c r="AI56" s="49"/>
      <c r="AJ56" s="49"/>
      <c r="AK56" s="83">
        <v>0</v>
      </c>
      <c r="AL56" s="92">
        <v>0</v>
      </c>
      <c r="AM56" s="92">
        <v>0</v>
      </c>
      <c r="AN56" s="92">
        <v>0</v>
      </c>
      <c r="AO56" s="92">
        <v>0</v>
      </c>
      <c r="AP56" s="150">
        <v>0</v>
      </c>
      <c r="AQ56" s="150">
        <v>0</v>
      </c>
      <c r="AR56" s="94">
        <v>0</v>
      </c>
      <c r="AT56" s="81" t="s">
        <v>536</v>
      </c>
      <c r="AU56" s="82" t="s">
        <v>536</v>
      </c>
    </row>
    <row r="57" spans="1:76" s="6" customFormat="1" ht="10.199999999999999" x14ac:dyDescent="0.2">
      <c r="A57" s="118">
        <v>48</v>
      </c>
      <c r="B57" s="119" t="s">
        <v>121</v>
      </c>
      <c r="C57" s="120">
        <v>1</v>
      </c>
      <c r="D57" s="137">
        <v>0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3833382.57</v>
      </c>
      <c r="K57" s="121">
        <v>2417777.85</v>
      </c>
      <c r="L57" s="121">
        <v>2314104</v>
      </c>
      <c r="M57" s="121">
        <v>0</v>
      </c>
      <c r="N57" s="121">
        <v>2517</v>
      </c>
      <c r="O57" s="121">
        <v>6218</v>
      </c>
      <c r="P57" s="121">
        <v>0</v>
      </c>
      <c r="Q57" s="121">
        <v>0</v>
      </c>
      <c r="R57" s="121">
        <v>0</v>
      </c>
      <c r="S57" s="122">
        <v>0</v>
      </c>
      <c r="T57" s="121" t="s">
        <v>71</v>
      </c>
      <c r="U57" s="137">
        <f t="shared" si="0"/>
        <v>8573999.4199999999</v>
      </c>
      <c r="V57" s="94">
        <f t="shared" si="1"/>
        <v>11.917405694820198</v>
      </c>
      <c r="X57" s="137">
        <v>37486525.891100004</v>
      </c>
      <c r="Y57" s="104">
        <v>71945183.704928488</v>
      </c>
      <c r="Z57" s="121">
        <f t="shared" si="2"/>
        <v>34458657.813828483</v>
      </c>
      <c r="AA57" s="122">
        <f t="shared" si="5"/>
        <v>4106578.048663801</v>
      </c>
      <c r="AC57" s="102">
        <v>179.47052571432869</v>
      </c>
      <c r="AD57" s="103">
        <f t="shared" si="3"/>
        <v>180.96797194100839</v>
      </c>
      <c r="AE57" s="97">
        <f t="shared" si="4"/>
        <v>1.4974462266796991</v>
      </c>
      <c r="AF57" s="97">
        <v>4.68</v>
      </c>
      <c r="AG57" s="104">
        <v>1</v>
      </c>
      <c r="AH57" s="105">
        <f t="shared" si="6"/>
        <v>180.96797194100839</v>
      </c>
      <c r="AI57" s="49"/>
      <c r="AJ57" s="49"/>
      <c r="AK57" s="83">
        <v>179.47052571432869</v>
      </c>
      <c r="AL57" s="92">
        <v>179.48763660909123</v>
      </c>
      <c r="AM57" s="92">
        <v>179.47033403451792</v>
      </c>
      <c r="AN57" s="92">
        <v>179.47033403451792</v>
      </c>
      <c r="AO57" s="92">
        <v>179.47052571432869</v>
      </c>
      <c r="AP57" s="150">
        <v>179.47052571432869</v>
      </c>
      <c r="AQ57" s="150">
        <v>180.62855593716969</v>
      </c>
      <c r="AR57" s="94">
        <v>180.96797194100839</v>
      </c>
      <c r="AT57" s="81">
        <v>5.004227071396194</v>
      </c>
      <c r="AU57" s="82">
        <v>6.442240816271366</v>
      </c>
    </row>
    <row r="58" spans="1:76" s="6" customFormat="1" ht="10.199999999999999" x14ac:dyDescent="0.2">
      <c r="A58" s="118">
        <v>49</v>
      </c>
      <c r="B58" s="119" t="s">
        <v>122</v>
      </c>
      <c r="C58" s="120">
        <v>1</v>
      </c>
      <c r="D58" s="137">
        <v>0</v>
      </c>
      <c r="E58" s="121">
        <v>8990773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6320820</v>
      </c>
      <c r="M58" s="121">
        <v>71917</v>
      </c>
      <c r="N58" s="121">
        <v>0</v>
      </c>
      <c r="O58" s="121">
        <v>1195492</v>
      </c>
      <c r="P58" s="121">
        <v>0</v>
      </c>
      <c r="Q58" s="121">
        <v>0</v>
      </c>
      <c r="R58" s="121">
        <v>0</v>
      </c>
      <c r="S58" s="122">
        <v>0</v>
      </c>
      <c r="T58" s="121" t="s">
        <v>71</v>
      </c>
      <c r="U58" s="137">
        <f t="shared" si="0"/>
        <v>16579002</v>
      </c>
      <c r="V58" s="94">
        <f t="shared" si="1"/>
        <v>7.927076045754113</v>
      </c>
      <c r="X58" s="137">
        <v>88309460.905200005</v>
      </c>
      <c r="Y58" s="104">
        <v>209143975.71447569</v>
      </c>
      <c r="Z58" s="121">
        <f t="shared" si="2"/>
        <v>120834514.80927569</v>
      </c>
      <c r="AA58" s="122">
        <f t="shared" si="5"/>
        <v>9578643.8784492984</v>
      </c>
      <c r="AC58" s="102">
        <v>226.55430005172397</v>
      </c>
      <c r="AD58" s="103">
        <f t="shared" si="3"/>
        <v>225.98409025535702</v>
      </c>
      <c r="AE58" s="97">
        <f t="shared" si="4"/>
        <v>-0.57020979636695301</v>
      </c>
      <c r="AF58" s="97">
        <v>505.69999999999993</v>
      </c>
      <c r="AG58" s="104">
        <v>1</v>
      </c>
      <c r="AH58" s="105">
        <f t="shared" si="6"/>
        <v>225.98409025535702</v>
      </c>
      <c r="AI58" s="49"/>
      <c r="AJ58" s="49"/>
      <c r="AK58" s="83">
        <v>226.55430005172397</v>
      </c>
      <c r="AL58" s="92">
        <v>226.82946298294689</v>
      </c>
      <c r="AM58" s="92">
        <v>226.54797785180924</v>
      </c>
      <c r="AN58" s="92">
        <v>226.54797785180924</v>
      </c>
      <c r="AO58" s="92">
        <v>226.55430005172397</v>
      </c>
      <c r="AP58" s="150">
        <v>227.06335911057863</v>
      </c>
      <c r="AQ58" s="150">
        <v>226.0124519588739</v>
      </c>
      <c r="AR58" s="94">
        <v>225.98409025535702</v>
      </c>
      <c r="AT58" s="81">
        <v>5.0605206818381507</v>
      </c>
      <c r="AU58" s="82">
        <v>4.4027202953651212</v>
      </c>
    </row>
    <row r="59" spans="1:76" s="6" customFormat="1" ht="10.199999999999999" x14ac:dyDescent="0.2">
      <c r="A59" s="118">
        <v>50</v>
      </c>
      <c r="B59" s="119" t="s">
        <v>123</v>
      </c>
      <c r="C59" s="120">
        <v>1</v>
      </c>
      <c r="D59" s="137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2327711</v>
      </c>
      <c r="K59" s="121">
        <v>1318898</v>
      </c>
      <c r="L59" s="121">
        <v>1991117</v>
      </c>
      <c r="M59" s="121">
        <v>26990</v>
      </c>
      <c r="N59" s="121">
        <v>0</v>
      </c>
      <c r="O59" s="121">
        <v>16392</v>
      </c>
      <c r="P59" s="121">
        <v>0</v>
      </c>
      <c r="Q59" s="121">
        <v>0</v>
      </c>
      <c r="R59" s="121">
        <v>0</v>
      </c>
      <c r="S59" s="122">
        <v>0</v>
      </c>
      <c r="T59" s="121" t="s">
        <v>71</v>
      </c>
      <c r="U59" s="137">
        <f t="shared" si="0"/>
        <v>5681108</v>
      </c>
      <c r="V59" s="94">
        <f t="shared" si="1"/>
        <v>11.02092369850979</v>
      </c>
      <c r="X59" s="137">
        <v>34875442.289380006</v>
      </c>
      <c r="Y59" s="104">
        <v>51548383.378864869</v>
      </c>
      <c r="Z59" s="121">
        <f t="shared" si="2"/>
        <v>16672941.089484863</v>
      </c>
      <c r="AA59" s="122">
        <f t="shared" si="5"/>
        <v>1837512.1157696138</v>
      </c>
      <c r="AC59" s="102">
        <v>147.11065091538222</v>
      </c>
      <c r="AD59" s="103">
        <f t="shared" si="3"/>
        <v>142.53832496407597</v>
      </c>
      <c r="AE59" s="97">
        <f t="shared" si="4"/>
        <v>-4.5723259513062544</v>
      </c>
      <c r="AF59" s="97">
        <v>14.469999999999999</v>
      </c>
      <c r="AG59" s="104">
        <v>1</v>
      </c>
      <c r="AH59" s="105">
        <f t="shared" si="6"/>
        <v>142.53832496407597</v>
      </c>
      <c r="AI59" s="49"/>
      <c r="AJ59" s="49"/>
      <c r="AK59" s="83">
        <v>147.11065091538222</v>
      </c>
      <c r="AL59" s="92">
        <v>147.1162441018011</v>
      </c>
      <c r="AM59" s="92">
        <v>147.10903774503709</v>
      </c>
      <c r="AN59" s="92">
        <v>147.10903774503709</v>
      </c>
      <c r="AO59" s="92">
        <v>147.11065091538222</v>
      </c>
      <c r="AP59" s="150">
        <v>142.59101584475468</v>
      </c>
      <c r="AQ59" s="150">
        <v>142.54326685243316</v>
      </c>
      <c r="AR59" s="94">
        <v>142.53832496407597</v>
      </c>
      <c r="AT59" s="81">
        <v>3.13251066003123</v>
      </c>
      <c r="AU59" s="82">
        <v>0.55629213887838991</v>
      </c>
    </row>
    <row r="60" spans="1:76" s="6" customFormat="1" ht="10.199999999999999" x14ac:dyDescent="0.2">
      <c r="A60" s="118">
        <v>51</v>
      </c>
      <c r="B60" s="119" t="s">
        <v>124</v>
      </c>
      <c r="C60" s="120">
        <v>1</v>
      </c>
      <c r="D60" s="137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114099</v>
      </c>
      <c r="K60" s="121">
        <v>240117</v>
      </c>
      <c r="L60" s="121">
        <v>116424</v>
      </c>
      <c r="M60" s="121">
        <v>0</v>
      </c>
      <c r="N60" s="121">
        <v>0</v>
      </c>
      <c r="O60" s="121">
        <v>1498</v>
      </c>
      <c r="P60" s="121">
        <v>0</v>
      </c>
      <c r="Q60" s="121">
        <v>0</v>
      </c>
      <c r="R60" s="121">
        <v>0</v>
      </c>
      <c r="S60" s="122">
        <v>0</v>
      </c>
      <c r="T60" s="121" t="s">
        <v>71</v>
      </c>
      <c r="U60" s="137">
        <f t="shared" si="0"/>
        <v>472138</v>
      </c>
      <c r="V60" s="94">
        <f t="shared" si="1"/>
        <v>4.0622184651489457</v>
      </c>
      <c r="X60" s="137">
        <v>5496906.7434400003</v>
      </c>
      <c r="Y60" s="104">
        <v>11622663.922450772</v>
      </c>
      <c r="Z60" s="121">
        <f t="shared" si="2"/>
        <v>6125757.1790107712</v>
      </c>
      <c r="AA60" s="122">
        <f t="shared" si="5"/>
        <v>248841.63925596271</v>
      </c>
      <c r="AC60" s="102">
        <v>214.45532324123639</v>
      </c>
      <c r="AD60" s="103">
        <f t="shared" si="3"/>
        <v>206.91313886247588</v>
      </c>
      <c r="AE60" s="97">
        <f t="shared" si="4"/>
        <v>-7.5421843787605098</v>
      </c>
      <c r="AF60" s="97"/>
      <c r="AG60" s="104">
        <v>1</v>
      </c>
      <c r="AH60" s="105">
        <f t="shared" si="6"/>
        <v>206.91313886247588</v>
      </c>
      <c r="AI60" s="49"/>
      <c r="AJ60" s="49"/>
      <c r="AK60" s="83">
        <v>214.45532324123639</v>
      </c>
      <c r="AL60" s="92">
        <v>214.77624676834915</v>
      </c>
      <c r="AM60" s="92">
        <v>214.45155580020418</v>
      </c>
      <c r="AN60" s="92">
        <v>214.45155580020418</v>
      </c>
      <c r="AO60" s="92">
        <v>214.45532324123639</v>
      </c>
      <c r="AP60" s="150">
        <v>207.05330041557991</v>
      </c>
      <c r="AQ60" s="150">
        <v>206.91313835845818</v>
      </c>
      <c r="AR60" s="94">
        <v>206.91313886247588</v>
      </c>
      <c r="AT60" s="81">
        <v>6.7736281963647507</v>
      </c>
      <c r="AU60" s="82">
        <v>2.9815572047665584</v>
      </c>
    </row>
    <row r="61" spans="1:76" s="6" customFormat="1" ht="10.199999999999999" x14ac:dyDescent="0.2">
      <c r="A61" s="118">
        <v>52</v>
      </c>
      <c r="B61" s="119" t="s">
        <v>125</v>
      </c>
      <c r="C61" s="120">
        <v>1</v>
      </c>
      <c r="D61" s="137">
        <v>908650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389042</v>
      </c>
      <c r="K61" s="121">
        <v>350528</v>
      </c>
      <c r="L61" s="121">
        <v>0</v>
      </c>
      <c r="M61" s="121">
        <v>39191</v>
      </c>
      <c r="N61" s="121">
        <v>62596</v>
      </c>
      <c r="O61" s="121">
        <v>52074</v>
      </c>
      <c r="P61" s="121">
        <v>0</v>
      </c>
      <c r="Q61" s="121">
        <v>0</v>
      </c>
      <c r="R61" s="121">
        <v>0</v>
      </c>
      <c r="S61" s="122">
        <v>0</v>
      </c>
      <c r="T61" s="121" t="s">
        <v>71</v>
      </c>
      <c r="U61" s="137">
        <f t="shared" si="0"/>
        <v>1802081</v>
      </c>
      <c r="V61" s="94">
        <f t="shared" si="1"/>
        <v>7.8505855136243268</v>
      </c>
      <c r="X61" s="137">
        <v>16982947.176720001</v>
      </c>
      <c r="Y61" s="104">
        <v>22954733.71855605</v>
      </c>
      <c r="Z61" s="121">
        <f t="shared" si="2"/>
        <v>5971786.5418360494</v>
      </c>
      <c r="AA61" s="122">
        <f t="shared" si="5"/>
        <v>468820.20915794803</v>
      </c>
      <c r="AC61" s="102">
        <v>130.46726260279365</v>
      </c>
      <c r="AD61" s="103">
        <f t="shared" si="3"/>
        <v>132.40289376994292</v>
      </c>
      <c r="AE61" s="97">
        <f t="shared" si="4"/>
        <v>1.9356311671492676</v>
      </c>
      <c r="AF61" s="97">
        <v>44.05</v>
      </c>
      <c r="AG61" s="104">
        <v>1</v>
      </c>
      <c r="AH61" s="105">
        <f t="shared" si="6"/>
        <v>132.40289376994292</v>
      </c>
      <c r="AI61" s="49"/>
      <c r="AJ61" s="49"/>
      <c r="AK61" s="83">
        <v>130.46726260279365</v>
      </c>
      <c r="AL61" s="92">
        <v>130.19784662444366</v>
      </c>
      <c r="AM61" s="92">
        <v>130.45966527923579</v>
      </c>
      <c r="AN61" s="92">
        <v>130.45966527923579</v>
      </c>
      <c r="AO61" s="92">
        <v>130.46726260279365</v>
      </c>
      <c r="AP61" s="150">
        <v>132.67777767430658</v>
      </c>
      <c r="AQ61" s="150">
        <v>132.40682010538799</v>
      </c>
      <c r="AR61" s="94">
        <v>132.40289376994292</v>
      </c>
      <c r="AT61" s="81">
        <v>1.1968145330306399</v>
      </c>
      <c r="AU61" s="82">
        <v>2.9493739210900061</v>
      </c>
    </row>
    <row r="62" spans="1:76" s="6" customFormat="1" ht="10.199999999999999" x14ac:dyDescent="0.2">
      <c r="A62" s="118">
        <v>53</v>
      </c>
      <c r="B62" s="119" t="s">
        <v>126</v>
      </c>
      <c r="C62" s="120">
        <v>0</v>
      </c>
      <c r="D62" s="137">
        <v>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2">
        <v>0</v>
      </c>
      <c r="T62" s="121">
        <v>0</v>
      </c>
      <c r="U62" s="137">
        <f t="shared" si="0"/>
        <v>0</v>
      </c>
      <c r="V62" s="94">
        <f t="shared" si="1"/>
        <v>0</v>
      </c>
      <c r="X62" s="137">
        <v>178513.19</v>
      </c>
      <c r="Y62" s="104">
        <v>191821.52</v>
      </c>
      <c r="Z62" s="121">
        <f t="shared" si="2"/>
        <v>13308.329999999987</v>
      </c>
      <c r="AA62" s="122">
        <f t="shared" si="5"/>
        <v>0</v>
      </c>
      <c r="AC62" s="102">
        <v>0</v>
      </c>
      <c r="AD62" s="103">
        <f t="shared" si="3"/>
        <v>0</v>
      </c>
      <c r="AE62" s="97">
        <f t="shared" si="4"/>
        <v>0</v>
      </c>
      <c r="AF62" s="97"/>
      <c r="AG62" s="104" t="s">
        <v>73</v>
      </c>
      <c r="AH62" s="105">
        <f t="shared" si="6"/>
        <v>0</v>
      </c>
      <c r="AI62" s="49"/>
      <c r="AJ62" s="49"/>
      <c r="AK62" s="83">
        <v>0</v>
      </c>
      <c r="AL62" s="92">
        <v>0</v>
      </c>
      <c r="AM62" s="92">
        <v>0</v>
      </c>
      <c r="AN62" s="92">
        <v>0</v>
      </c>
      <c r="AO62" s="92">
        <v>0</v>
      </c>
      <c r="AP62" s="150">
        <v>0</v>
      </c>
      <c r="AQ62" s="150">
        <v>0</v>
      </c>
      <c r="AR62" s="94">
        <v>0</v>
      </c>
      <c r="AT62" s="81" t="s">
        <v>536</v>
      </c>
      <c r="AU62" s="82" t="s">
        <v>536</v>
      </c>
    </row>
    <row r="63" spans="1:76" s="6" customFormat="1" ht="10.199999999999999" x14ac:dyDescent="0.2">
      <c r="A63" s="118">
        <v>54</v>
      </c>
      <c r="B63" s="119" t="s">
        <v>127</v>
      </c>
      <c r="C63" s="120">
        <v>0</v>
      </c>
      <c r="D63" s="137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2">
        <v>0</v>
      </c>
      <c r="T63" s="121">
        <v>0</v>
      </c>
      <c r="U63" s="137">
        <f t="shared" si="0"/>
        <v>0</v>
      </c>
      <c r="V63" s="94">
        <f t="shared" si="1"/>
        <v>0</v>
      </c>
      <c r="X63" s="137">
        <v>41511.479999999996</v>
      </c>
      <c r="Y63" s="104">
        <v>67791</v>
      </c>
      <c r="Z63" s="121">
        <f t="shared" si="2"/>
        <v>26279.520000000004</v>
      </c>
      <c r="AA63" s="122">
        <f t="shared" si="5"/>
        <v>0</v>
      </c>
      <c r="AC63" s="102">
        <v>0</v>
      </c>
      <c r="AD63" s="103">
        <f t="shared" si="3"/>
        <v>0</v>
      </c>
      <c r="AE63" s="97">
        <f t="shared" si="4"/>
        <v>0</v>
      </c>
      <c r="AF63" s="97"/>
      <c r="AG63" s="104" t="s">
        <v>73</v>
      </c>
      <c r="AH63" s="105">
        <f t="shared" si="6"/>
        <v>0</v>
      </c>
      <c r="AI63" s="49"/>
      <c r="AJ63" s="49"/>
      <c r="AK63" s="83">
        <v>0</v>
      </c>
      <c r="AL63" s="92">
        <v>0</v>
      </c>
      <c r="AM63" s="92">
        <v>0</v>
      </c>
      <c r="AN63" s="92">
        <v>0</v>
      </c>
      <c r="AO63" s="92">
        <v>0</v>
      </c>
      <c r="AP63" s="150">
        <v>0</v>
      </c>
      <c r="AQ63" s="150">
        <v>0</v>
      </c>
      <c r="AR63" s="94">
        <v>0</v>
      </c>
      <c r="AT63" s="81" t="s">
        <v>536</v>
      </c>
      <c r="AU63" s="82" t="s">
        <v>536</v>
      </c>
    </row>
    <row r="64" spans="1:76" s="50" customFormat="1" ht="10.199999999999999" x14ac:dyDescent="0.2">
      <c r="A64" s="123">
        <v>55</v>
      </c>
      <c r="B64" s="124" t="s">
        <v>128</v>
      </c>
      <c r="C64" s="125">
        <v>0</v>
      </c>
      <c r="D64" s="138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262437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27">
        <v>0</v>
      </c>
      <c r="T64" s="109">
        <v>0</v>
      </c>
      <c r="U64" s="137">
        <f t="shared" si="0"/>
        <v>0</v>
      </c>
      <c r="V64" s="95">
        <f t="shared" si="1"/>
        <v>0</v>
      </c>
      <c r="X64" s="138">
        <v>0</v>
      </c>
      <c r="Y64" s="109">
        <v>0</v>
      </c>
      <c r="Z64" s="121">
        <f t="shared" si="2"/>
        <v>0</v>
      </c>
      <c r="AA64" s="127">
        <f t="shared" si="5"/>
        <v>0</v>
      </c>
      <c r="AC64" s="106">
        <v>0</v>
      </c>
      <c r="AD64" s="107">
        <f t="shared" si="3"/>
        <v>0</v>
      </c>
      <c r="AE64" s="108">
        <f t="shared" si="4"/>
        <v>0</v>
      </c>
      <c r="AF64" s="108"/>
      <c r="AG64" s="109" t="s">
        <v>73</v>
      </c>
      <c r="AH64" s="110">
        <f t="shared" si="6"/>
        <v>0</v>
      </c>
      <c r="AK64" s="83">
        <v>0</v>
      </c>
      <c r="AL64" s="92">
        <v>0</v>
      </c>
      <c r="AM64" s="92">
        <v>0</v>
      </c>
      <c r="AN64" s="92">
        <v>0</v>
      </c>
      <c r="AO64" s="92">
        <v>0</v>
      </c>
      <c r="AP64" s="150">
        <v>0</v>
      </c>
      <c r="AQ64" s="150">
        <v>0</v>
      </c>
      <c r="AR64" s="95">
        <v>0</v>
      </c>
      <c r="AS64" s="6"/>
      <c r="AT64" s="81" t="s">
        <v>536</v>
      </c>
      <c r="AU64" s="82" t="s">
        <v>536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47" ht="10.199999999999999" x14ac:dyDescent="0.2">
      <c r="A65" s="118">
        <v>56</v>
      </c>
      <c r="B65" s="119" t="s">
        <v>129</v>
      </c>
      <c r="C65" s="120">
        <v>1</v>
      </c>
      <c r="D65" s="137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2229387</v>
      </c>
      <c r="K65" s="121">
        <v>1969701</v>
      </c>
      <c r="L65" s="121">
        <v>1875137</v>
      </c>
      <c r="M65" s="121">
        <v>0</v>
      </c>
      <c r="N65" s="121">
        <v>106964</v>
      </c>
      <c r="O65" s="121">
        <v>124091</v>
      </c>
      <c r="P65" s="121">
        <v>0</v>
      </c>
      <c r="Q65" s="121">
        <v>0</v>
      </c>
      <c r="R65" s="121">
        <v>0</v>
      </c>
      <c r="S65" s="122">
        <v>0</v>
      </c>
      <c r="T65" s="121" t="s">
        <v>71</v>
      </c>
      <c r="U65" s="137">
        <f t="shared" si="0"/>
        <v>6305280</v>
      </c>
      <c r="V65" s="94">
        <f t="shared" si="1"/>
        <v>9.0170242544619192</v>
      </c>
      <c r="W65" s="6"/>
      <c r="X65" s="137">
        <v>50869628.260760002</v>
      </c>
      <c r="Y65" s="104">
        <v>69926395.028603151</v>
      </c>
      <c r="Z65" s="121">
        <f t="shared" si="2"/>
        <v>19056766.76784315</v>
      </c>
      <c r="AA65" s="122">
        <f t="shared" si="5"/>
        <v>1718353.2815726555</v>
      </c>
      <c r="AB65" s="6"/>
      <c r="AC65" s="102">
        <v>138.84864594176196</v>
      </c>
      <c r="AD65" s="103">
        <f t="shared" si="3"/>
        <v>134.08401845870193</v>
      </c>
      <c r="AE65" s="97">
        <f t="shared" si="4"/>
        <v>-4.7646274830600248</v>
      </c>
      <c r="AF65" s="97">
        <v>115.78</v>
      </c>
      <c r="AG65" s="104">
        <v>1</v>
      </c>
      <c r="AH65" s="105">
        <f t="shared" si="6"/>
        <v>134.08401845870193</v>
      </c>
      <c r="AI65" s="49"/>
      <c r="AJ65" s="49"/>
      <c r="AK65" s="83">
        <v>138.84864594176196</v>
      </c>
      <c r="AL65" s="92">
        <v>138.97315212393036</v>
      </c>
      <c r="AM65" s="92">
        <v>138.84928795921525</v>
      </c>
      <c r="AN65" s="92">
        <v>138.84928795921525</v>
      </c>
      <c r="AO65" s="92">
        <v>138.84864594176196</v>
      </c>
      <c r="AP65" s="150">
        <v>134.27124608756554</v>
      </c>
      <c r="AQ65" s="150">
        <v>134.08838271204516</v>
      </c>
      <c r="AR65" s="94">
        <v>134.08401845870193</v>
      </c>
      <c r="AT65" s="81">
        <v>7.307226399198365</v>
      </c>
      <c r="AU65" s="82">
        <v>3.1439275381725218</v>
      </c>
    </row>
    <row r="66" spans="1:47" ht="10.199999999999999" x14ac:dyDescent="0.2">
      <c r="A66" s="118">
        <v>57</v>
      </c>
      <c r="B66" s="119" t="s">
        <v>130</v>
      </c>
      <c r="C66" s="120">
        <v>1</v>
      </c>
      <c r="D66" s="137">
        <v>3483968</v>
      </c>
      <c r="E66" s="121">
        <v>741550</v>
      </c>
      <c r="F66" s="121">
        <v>0</v>
      </c>
      <c r="G66" s="121">
        <v>0</v>
      </c>
      <c r="H66" s="121">
        <v>0</v>
      </c>
      <c r="I66" s="121">
        <v>0</v>
      </c>
      <c r="J66" s="121">
        <v>3010360</v>
      </c>
      <c r="K66" s="121">
        <v>6183532</v>
      </c>
      <c r="L66" s="121">
        <v>0</v>
      </c>
      <c r="M66" s="121">
        <v>51980</v>
      </c>
      <c r="N66" s="121">
        <v>0</v>
      </c>
      <c r="O66" s="121">
        <v>1034568</v>
      </c>
      <c r="P66" s="121">
        <v>0</v>
      </c>
      <c r="Q66" s="121">
        <v>0</v>
      </c>
      <c r="R66" s="121">
        <v>0</v>
      </c>
      <c r="S66" s="122">
        <v>0</v>
      </c>
      <c r="T66" s="121" t="s">
        <v>71</v>
      </c>
      <c r="U66" s="137">
        <f t="shared" si="0"/>
        <v>14505958</v>
      </c>
      <c r="V66" s="94">
        <f t="shared" si="1"/>
        <v>14.887894653907782</v>
      </c>
      <c r="W66" s="6"/>
      <c r="X66" s="137">
        <v>94734546.746300012</v>
      </c>
      <c r="Y66" s="104">
        <v>97434582.506213993</v>
      </c>
      <c r="Z66" s="121">
        <f t="shared" si="2"/>
        <v>2700035.759913981</v>
      </c>
      <c r="AA66" s="122">
        <f t="shared" si="5"/>
        <v>401978.47955383192</v>
      </c>
      <c r="AB66" s="6"/>
      <c r="AC66" s="102">
        <v>105.08946058749589</v>
      </c>
      <c r="AD66" s="103">
        <f t="shared" si="3"/>
        <v>102.42578590312399</v>
      </c>
      <c r="AE66" s="97">
        <f t="shared" si="4"/>
        <v>-2.6636746843718981</v>
      </c>
      <c r="AF66" s="97">
        <v>952.26999999999941</v>
      </c>
      <c r="AG66" s="104">
        <v>1</v>
      </c>
      <c r="AH66" s="105">
        <f t="shared" si="6"/>
        <v>102.42578590312399</v>
      </c>
      <c r="AI66" s="49"/>
      <c r="AJ66" s="49"/>
      <c r="AK66" s="83">
        <v>105.08946058749589</v>
      </c>
      <c r="AL66" s="92">
        <v>105.28468285377024</v>
      </c>
      <c r="AM66" s="92">
        <v>105.07232021293885</v>
      </c>
      <c r="AN66" s="92">
        <v>105.07232021293885</v>
      </c>
      <c r="AO66" s="92">
        <v>105.08946058749589</v>
      </c>
      <c r="AP66" s="150">
        <v>105.08946058749589</v>
      </c>
      <c r="AQ66" s="150">
        <v>102.51758825089843</v>
      </c>
      <c r="AR66" s="94">
        <v>102.42578590312399</v>
      </c>
      <c r="AT66" s="81">
        <v>8.1759727325841745</v>
      </c>
      <c r="AU66" s="82">
        <v>5.2101485077373226</v>
      </c>
    </row>
    <row r="67" spans="1:47" ht="10.199999999999999" x14ac:dyDescent="0.2">
      <c r="A67" s="118">
        <v>58</v>
      </c>
      <c r="B67" s="119" t="s">
        <v>131</v>
      </c>
      <c r="C67" s="120">
        <v>0</v>
      </c>
      <c r="D67" s="137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122">
        <v>0</v>
      </c>
      <c r="T67" s="121">
        <v>0</v>
      </c>
      <c r="U67" s="137">
        <f t="shared" si="0"/>
        <v>0</v>
      </c>
      <c r="V67" s="94">
        <f t="shared" si="1"/>
        <v>0</v>
      </c>
      <c r="W67" s="6"/>
      <c r="X67" s="137">
        <v>0</v>
      </c>
      <c r="Y67" s="104">
        <v>958.99500000000012</v>
      </c>
      <c r="Z67" s="121">
        <f t="shared" si="2"/>
        <v>958.99500000000012</v>
      </c>
      <c r="AA67" s="122">
        <f t="shared" si="5"/>
        <v>0</v>
      </c>
      <c r="AB67" s="6"/>
      <c r="AC67" s="102">
        <v>0</v>
      </c>
      <c r="AD67" s="103">
        <f t="shared" si="3"/>
        <v>0</v>
      </c>
      <c r="AE67" s="97">
        <f t="shared" si="4"/>
        <v>0</v>
      </c>
      <c r="AF67" s="97"/>
      <c r="AG67" s="104" t="s">
        <v>73</v>
      </c>
      <c r="AH67" s="105">
        <f t="shared" si="6"/>
        <v>0</v>
      </c>
      <c r="AI67" s="49"/>
      <c r="AJ67" s="49"/>
      <c r="AK67" s="83">
        <v>0</v>
      </c>
      <c r="AL67" s="92">
        <v>0</v>
      </c>
      <c r="AM67" s="92">
        <v>0</v>
      </c>
      <c r="AN67" s="92">
        <v>0</v>
      </c>
      <c r="AO67" s="92">
        <v>0</v>
      </c>
      <c r="AP67" s="150">
        <v>0</v>
      </c>
      <c r="AQ67" s="150">
        <v>0</v>
      </c>
      <c r="AR67" s="94">
        <v>0</v>
      </c>
      <c r="AT67" s="81" t="s">
        <v>536</v>
      </c>
      <c r="AU67" s="82" t="s">
        <v>536</v>
      </c>
    </row>
    <row r="68" spans="1:47" ht="10.199999999999999" x14ac:dyDescent="0.2">
      <c r="A68" s="118">
        <v>59</v>
      </c>
      <c r="B68" s="119" t="s">
        <v>132</v>
      </c>
      <c r="C68" s="120">
        <v>0</v>
      </c>
      <c r="D68" s="137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v>0</v>
      </c>
      <c r="S68" s="122">
        <v>0</v>
      </c>
      <c r="T68" s="121">
        <v>0</v>
      </c>
      <c r="U68" s="137">
        <f t="shared" si="0"/>
        <v>0</v>
      </c>
      <c r="V68" s="94">
        <f t="shared" si="1"/>
        <v>0</v>
      </c>
      <c r="W68" s="6"/>
      <c r="X68" s="137">
        <v>55348.639999999999</v>
      </c>
      <c r="Y68" s="104">
        <v>121068</v>
      </c>
      <c r="Z68" s="121">
        <f t="shared" si="2"/>
        <v>65719.360000000001</v>
      </c>
      <c r="AA68" s="122">
        <f t="shared" si="5"/>
        <v>0</v>
      </c>
      <c r="AB68" s="6"/>
      <c r="AC68" s="102">
        <v>0</v>
      </c>
      <c r="AD68" s="103">
        <f t="shared" si="3"/>
        <v>0</v>
      </c>
      <c r="AE68" s="97">
        <f t="shared" si="4"/>
        <v>0</v>
      </c>
      <c r="AF68" s="97"/>
      <c r="AG68" s="104" t="s">
        <v>73</v>
      </c>
      <c r="AH68" s="105">
        <f t="shared" si="6"/>
        <v>0</v>
      </c>
      <c r="AI68" s="49"/>
      <c r="AJ68" s="49"/>
      <c r="AK68" s="83">
        <v>0</v>
      </c>
      <c r="AL68" s="92">
        <v>0</v>
      </c>
      <c r="AM68" s="92">
        <v>0</v>
      </c>
      <c r="AN68" s="92">
        <v>0</v>
      </c>
      <c r="AO68" s="92">
        <v>0</v>
      </c>
      <c r="AP68" s="150">
        <v>0</v>
      </c>
      <c r="AQ68" s="150">
        <v>0</v>
      </c>
      <c r="AR68" s="94">
        <v>0</v>
      </c>
      <c r="AT68" s="81" t="s">
        <v>536</v>
      </c>
      <c r="AU68" s="82" t="s">
        <v>536</v>
      </c>
    </row>
    <row r="69" spans="1:47" ht="10.199999999999999" x14ac:dyDescent="0.2">
      <c r="A69" s="118">
        <v>60</v>
      </c>
      <c r="B69" s="119" t="s">
        <v>133</v>
      </c>
      <c r="C69" s="120">
        <v>0</v>
      </c>
      <c r="D69" s="137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2">
        <v>0</v>
      </c>
      <c r="T69" s="121">
        <v>0</v>
      </c>
      <c r="U69" s="137">
        <f t="shared" si="0"/>
        <v>0</v>
      </c>
      <c r="V69" s="94">
        <f t="shared" si="1"/>
        <v>0</v>
      </c>
      <c r="W69" s="6"/>
      <c r="X69" s="137">
        <v>261536.15000000002</v>
      </c>
      <c r="Y69" s="104">
        <v>316073.65000000002</v>
      </c>
      <c r="Z69" s="121">
        <f t="shared" si="2"/>
        <v>54537.5</v>
      </c>
      <c r="AA69" s="122">
        <f t="shared" si="5"/>
        <v>0</v>
      </c>
      <c r="AB69" s="6"/>
      <c r="AC69" s="102">
        <v>0</v>
      </c>
      <c r="AD69" s="103">
        <f t="shared" si="3"/>
        <v>0</v>
      </c>
      <c r="AE69" s="97">
        <f t="shared" si="4"/>
        <v>0</v>
      </c>
      <c r="AF69" s="97"/>
      <c r="AG69" s="104" t="s">
        <v>73</v>
      </c>
      <c r="AH69" s="105">
        <f t="shared" si="6"/>
        <v>0</v>
      </c>
      <c r="AI69" s="49"/>
      <c r="AJ69" s="49"/>
      <c r="AK69" s="83">
        <v>0</v>
      </c>
      <c r="AL69" s="92">
        <v>0</v>
      </c>
      <c r="AM69" s="92">
        <v>0</v>
      </c>
      <c r="AN69" s="92">
        <v>0</v>
      </c>
      <c r="AO69" s="92">
        <v>0</v>
      </c>
      <c r="AP69" s="150">
        <v>0</v>
      </c>
      <c r="AQ69" s="150">
        <v>0</v>
      </c>
      <c r="AR69" s="94">
        <v>0</v>
      </c>
      <c r="AT69" s="81" t="s">
        <v>536</v>
      </c>
      <c r="AU69" s="82" t="s">
        <v>536</v>
      </c>
    </row>
    <row r="70" spans="1:47" ht="10.199999999999999" x14ac:dyDescent="0.2">
      <c r="A70" s="118">
        <v>61</v>
      </c>
      <c r="B70" s="119" t="s">
        <v>134</v>
      </c>
      <c r="C70" s="120">
        <v>1</v>
      </c>
      <c r="D70" s="137">
        <v>0</v>
      </c>
      <c r="E70" s="121">
        <v>1400000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2347515</v>
      </c>
      <c r="M70" s="121">
        <v>35623</v>
      </c>
      <c r="N70" s="121">
        <v>93783</v>
      </c>
      <c r="O70" s="121">
        <v>259803</v>
      </c>
      <c r="P70" s="121">
        <v>0</v>
      </c>
      <c r="Q70" s="121">
        <v>0</v>
      </c>
      <c r="R70" s="121">
        <v>0</v>
      </c>
      <c r="S70" s="122">
        <v>0</v>
      </c>
      <c r="T70" s="121" t="s">
        <v>71</v>
      </c>
      <c r="U70" s="137">
        <f t="shared" si="0"/>
        <v>4136724</v>
      </c>
      <c r="V70" s="94">
        <f t="shared" si="1"/>
        <v>4.0972192156400888</v>
      </c>
      <c r="W70" s="6"/>
      <c r="X70" s="137">
        <v>93898617.529999986</v>
      </c>
      <c r="Y70" s="104">
        <v>100964185.27495702</v>
      </c>
      <c r="Z70" s="121">
        <f t="shared" si="2"/>
        <v>7065567.7449570298</v>
      </c>
      <c r="AA70" s="122">
        <f t="shared" si="5"/>
        <v>289491.79934044753</v>
      </c>
      <c r="AB70" s="6"/>
      <c r="AC70" s="102">
        <v>104.17811902781213</v>
      </c>
      <c r="AD70" s="103">
        <f t="shared" si="3"/>
        <v>107.21637455785935</v>
      </c>
      <c r="AE70" s="97">
        <f t="shared" si="4"/>
        <v>3.0382555300472234</v>
      </c>
      <c r="AF70" s="97">
        <v>268.34999999999997</v>
      </c>
      <c r="AG70" s="104">
        <v>1</v>
      </c>
      <c r="AH70" s="105">
        <f t="shared" si="6"/>
        <v>107.21637455785935</v>
      </c>
      <c r="AI70" s="49"/>
      <c r="AJ70" s="49"/>
      <c r="AK70" s="83">
        <v>104.17811902781213</v>
      </c>
      <c r="AL70" s="92">
        <v>104.75531819121811</v>
      </c>
      <c r="AM70" s="92">
        <v>104.17655170774647</v>
      </c>
      <c r="AN70" s="92">
        <v>104.17655170774647</v>
      </c>
      <c r="AO70" s="92">
        <v>104.17811902781213</v>
      </c>
      <c r="AP70" s="150">
        <v>107.29522099964348</v>
      </c>
      <c r="AQ70" s="150">
        <v>107.22775228666765</v>
      </c>
      <c r="AR70" s="94">
        <v>107.21637455785935</v>
      </c>
      <c r="AT70" s="81">
        <v>2.3050679050931566</v>
      </c>
      <c r="AU70" s="82">
        <v>5.4411218128675847</v>
      </c>
    </row>
    <row r="71" spans="1:47" ht="10.199999999999999" x14ac:dyDescent="0.2">
      <c r="A71" s="118">
        <v>62</v>
      </c>
      <c r="B71" s="119" t="s">
        <v>135</v>
      </c>
      <c r="C71" s="120">
        <v>0</v>
      </c>
      <c r="D71" s="137">
        <v>0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v>0</v>
      </c>
      <c r="S71" s="122">
        <v>0</v>
      </c>
      <c r="T71" s="121">
        <v>0</v>
      </c>
      <c r="U71" s="137">
        <f t="shared" si="0"/>
        <v>0</v>
      </c>
      <c r="V71" s="94">
        <f t="shared" si="1"/>
        <v>0</v>
      </c>
      <c r="W71" s="6"/>
      <c r="X71" s="137">
        <v>0</v>
      </c>
      <c r="Y71" s="104">
        <v>0</v>
      </c>
      <c r="Z71" s="121">
        <f t="shared" si="2"/>
        <v>0</v>
      </c>
      <c r="AA71" s="122">
        <f t="shared" si="5"/>
        <v>0</v>
      </c>
      <c r="AB71" s="6"/>
      <c r="AC71" s="102">
        <v>0</v>
      </c>
      <c r="AD71" s="103">
        <f t="shared" si="3"/>
        <v>0</v>
      </c>
      <c r="AE71" s="97">
        <f t="shared" si="4"/>
        <v>0</v>
      </c>
      <c r="AF71" s="97"/>
      <c r="AG71" s="104" t="s">
        <v>73</v>
      </c>
      <c r="AH71" s="105">
        <f t="shared" si="6"/>
        <v>0</v>
      </c>
      <c r="AI71" s="49"/>
      <c r="AJ71" s="49"/>
      <c r="AK71" s="83">
        <v>0</v>
      </c>
      <c r="AL71" s="92">
        <v>0</v>
      </c>
      <c r="AM71" s="92">
        <v>0</v>
      </c>
      <c r="AN71" s="92">
        <v>0</v>
      </c>
      <c r="AO71" s="92">
        <v>0</v>
      </c>
      <c r="AP71" s="150">
        <v>0</v>
      </c>
      <c r="AQ71" s="150">
        <v>0</v>
      </c>
      <c r="AR71" s="94">
        <v>0</v>
      </c>
      <c r="AT71" s="81" t="s">
        <v>536</v>
      </c>
      <c r="AU71" s="82" t="s">
        <v>536</v>
      </c>
    </row>
    <row r="72" spans="1:47" ht="10.199999999999999" x14ac:dyDescent="0.2">
      <c r="A72" s="118">
        <v>63</v>
      </c>
      <c r="B72" s="119" t="s">
        <v>136</v>
      </c>
      <c r="C72" s="120">
        <v>1</v>
      </c>
      <c r="D72" s="137">
        <v>0</v>
      </c>
      <c r="E72" s="121">
        <v>173204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72880</v>
      </c>
      <c r="M72" s="121">
        <v>6796</v>
      </c>
      <c r="N72" s="121">
        <v>21905</v>
      </c>
      <c r="O72" s="121">
        <v>4654</v>
      </c>
      <c r="P72" s="121">
        <v>0</v>
      </c>
      <c r="Q72" s="121">
        <v>0</v>
      </c>
      <c r="R72" s="121">
        <v>0</v>
      </c>
      <c r="S72" s="122">
        <v>0</v>
      </c>
      <c r="T72" s="121" t="s">
        <v>81</v>
      </c>
      <c r="U72" s="137">
        <f t="shared" si="0"/>
        <v>227694.2</v>
      </c>
      <c r="V72" s="94">
        <f t="shared" si="1"/>
        <v>8.8039235433025436</v>
      </c>
      <c r="W72" s="6"/>
      <c r="X72" s="137">
        <v>2064205.6799999997</v>
      </c>
      <c r="Y72" s="104">
        <v>2586280.9789302978</v>
      </c>
      <c r="Z72" s="121">
        <f t="shared" si="2"/>
        <v>522075.29893029807</v>
      </c>
      <c r="AA72" s="122">
        <f t="shared" si="5"/>
        <v>45963.110156291645</v>
      </c>
      <c r="AB72" s="6"/>
      <c r="AC72" s="102">
        <v>140.33015280721278</v>
      </c>
      <c r="AD72" s="103">
        <f t="shared" si="3"/>
        <v>123.06515253722227</v>
      </c>
      <c r="AE72" s="97">
        <f t="shared" si="4"/>
        <v>-17.265000269990509</v>
      </c>
      <c r="AF72" s="97">
        <v>3</v>
      </c>
      <c r="AG72" s="104">
        <v>1</v>
      </c>
      <c r="AH72" s="105">
        <f t="shared" si="6"/>
        <v>123.06515253722227</v>
      </c>
      <c r="AI72" s="49"/>
      <c r="AJ72" s="49"/>
      <c r="AK72" s="83">
        <v>140.33015280721278</v>
      </c>
      <c r="AL72" s="92">
        <v>138.42123020179665</v>
      </c>
      <c r="AM72" s="92">
        <v>140.31703956577607</v>
      </c>
      <c r="AN72" s="92">
        <v>140.31703956577607</v>
      </c>
      <c r="AO72" s="92">
        <v>140.33015280721278</v>
      </c>
      <c r="AP72" s="150">
        <v>124.04290594933087</v>
      </c>
      <c r="AQ72" s="150">
        <v>123.0762715539032</v>
      </c>
      <c r="AR72" s="94">
        <v>123.06515253722227</v>
      </c>
      <c r="AT72" s="81">
        <v>10.855885642471486</v>
      </c>
      <c r="AU72" s="82">
        <v>-2.997519190520038</v>
      </c>
    </row>
    <row r="73" spans="1:47" ht="10.199999999999999" x14ac:dyDescent="0.2">
      <c r="A73" s="118">
        <v>64</v>
      </c>
      <c r="B73" s="119" t="s">
        <v>137</v>
      </c>
      <c r="C73" s="120">
        <v>1</v>
      </c>
      <c r="D73" s="137">
        <v>0</v>
      </c>
      <c r="E73" s="121">
        <v>66015</v>
      </c>
      <c r="F73" s="121">
        <v>0</v>
      </c>
      <c r="G73" s="121">
        <v>0</v>
      </c>
      <c r="H73" s="121">
        <v>0</v>
      </c>
      <c r="I73" s="121">
        <v>0</v>
      </c>
      <c r="J73" s="121">
        <v>912431</v>
      </c>
      <c r="K73" s="121">
        <v>988345</v>
      </c>
      <c r="L73" s="121">
        <v>842190</v>
      </c>
      <c r="M73" s="121">
        <v>9538</v>
      </c>
      <c r="N73" s="121">
        <v>114442</v>
      </c>
      <c r="O73" s="121">
        <v>65239</v>
      </c>
      <c r="P73" s="121">
        <v>0</v>
      </c>
      <c r="Q73" s="121">
        <v>0</v>
      </c>
      <c r="R73" s="121">
        <v>0</v>
      </c>
      <c r="S73" s="122">
        <v>0</v>
      </c>
      <c r="T73" s="121" t="s">
        <v>71</v>
      </c>
      <c r="U73" s="137">
        <f t="shared" si="0"/>
        <v>2998200</v>
      </c>
      <c r="V73" s="94">
        <f t="shared" si="1"/>
        <v>11.142642509451518</v>
      </c>
      <c r="W73" s="6"/>
      <c r="X73" s="137">
        <v>22676410.390000004</v>
      </c>
      <c r="Y73" s="104">
        <v>26907441.367313348</v>
      </c>
      <c r="Z73" s="121">
        <f t="shared" si="2"/>
        <v>4231030.9773133434</v>
      </c>
      <c r="AA73" s="122">
        <f t="shared" si="5"/>
        <v>471448.65626617864</v>
      </c>
      <c r="AB73" s="6"/>
      <c r="AC73" s="102">
        <v>115.9568547376564</v>
      </c>
      <c r="AD73" s="103">
        <f t="shared" si="3"/>
        <v>116.57926566148711</v>
      </c>
      <c r="AE73" s="97">
        <f t="shared" si="4"/>
        <v>0.62241092383071361</v>
      </c>
      <c r="AF73" s="97">
        <v>71.63000000000001</v>
      </c>
      <c r="AG73" s="104">
        <v>1</v>
      </c>
      <c r="AH73" s="105">
        <f t="shared" si="6"/>
        <v>116.57926566148711</v>
      </c>
      <c r="AI73" s="49"/>
      <c r="AJ73" s="49"/>
      <c r="AK73" s="83">
        <v>115.9568547376564</v>
      </c>
      <c r="AL73" s="92">
        <v>116.35767454802732</v>
      </c>
      <c r="AM73" s="92">
        <v>115.9530000980353</v>
      </c>
      <c r="AN73" s="92">
        <v>115.9530000980353</v>
      </c>
      <c r="AO73" s="92">
        <v>115.9568547376564</v>
      </c>
      <c r="AP73" s="150">
        <v>116.78991764859946</v>
      </c>
      <c r="AQ73" s="150">
        <v>116.59690294243468</v>
      </c>
      <c r="AR73" s="94">
        <v>116.57926566148711</v>
      </c>
      <c r="AT73" s="81">
        <v>3.4596967280407891</v>
      </c>
      <c r="AU73" s="82">
        <v>4.1814154108981487</v>
      </c>
    </row>
    <row r="74" spans="1:47" ht="10.199999999999999" x14ac:dyDescent="0.2">
      <c r="A74" s="118">
        <v>65</v>
      </c>
      <c r="B74" s="119" t="s">
        <v>138</v>
      </c>
      <c r="C74" s="120">
        <v>1</v>
      </c>
      <c r="D74" s="137">
        <v>0</v>
      </c>
      <c r="E74" s="121">
        <v>5000</v>
      </c>
      <c r="F74" s="121">
        <v>0</v>
      </c>
      <c r="G74" s="121">
        <v>0</v>
      </c>
      <c r="H74" s="121">
        <v>0</v>
      </c>
      <c r="I74" s="121">
        <v>0</v>
      </c>
      <c r="J74" s="121">
        <v>670813</v>
      </c>
      <c r="K74" s="121">
        <v>336000</v>
      </c>
      <c r="L74" s="121">
        <v>815606</v>
      </c>
      <c r="M74" s="121">
        <v>0</v>
      </c>
      <c r="N74" s="121">
        <v>0</v>
      </c>
      <c r="O74" s="121">
        <v>4511</v>
      </c>
      <c r="P74" s="121">
        <v>0</v>
      </c>
      <c r="Q74" s="121">
        <v>0</v>
      </c>
      <c r="R74" s="121">
        <v>0</v>
      </c>
      <c r="S74" s="122">
        <v>0</v>
      </c>
      <c r="T74" s="121" t="s">
        <v>81</v>
      </c>
      <c r="U74" s="137">
        <f t="shared" ref="U74:U137" si="7">IF(OR(T74="X",T74="X16",T74="X17"),SUM(D74:S74),
IF(T74="x18",SUM(D74:S74)-D74*0.71-L74*0.71,SUM(D74:S74)-D74-L74))</f>
        <v>1252849.74</v>
      </c>
      <c r="V74" s="94">
        <f t="shared" ref="V74:V137" si="8">IF(AND(C74=1,U74&gt;0),U74/Y74*100,0)</f>
        <v>5.0922401279414755</v>
      </c>
      <c r="W74" s="6"/>
      <c r="X74" s="137">
        <v>15141702.031119999</v>
      </c>
      <c r="Y74" s="104">
        <v>24603115.88853649</v>
      </c>
      <c r="Z74" s="121">
        <f t="shared" ref="Z74:Z137" si="9">IF(Y74-X74&gt;0,Y74-X74,0)</f>
        <v>9461413.857416492</v>
      </c>
      <c r="AA74" s="122">
        <f t="shared" si="5"/>
        <v>481797.91311797808</v>
      </c>
      <c r="AB74" s="6"/>
      <c r="AC74" s="102">
        <v>158.20924992491746</v>
      </c>
      <c r="AD74" s="103">
        <f t="shared" ref="AD74:AD137" si="10">IF(C74=1,(Y74-AA74)/X74*100,0)</f>
        <v>159.30387433224581</v>
      </c>
      <c r="AE74" s="97">
        <f t="shared" ref="AE74:AE137" si="11">AD74-AC74</f>
        <v>1.0946244073283538</v>
      </c>
      <c r="AF74" s="97">
        <v>7.5400000000000009</v>
      </c>
      <c r="AG74" s="104">
        <v>1</v>
      </c>
      <c r="AH74" s="105">
        <f t="shared" si="6"/>
        <v>159.30387433224581</v>
      </c>
      <c r="AI74" s="49"/>
      <c r="AJ74" s="49"/>
      <c r="AK74" s="83">
        <v>158.20924992491746</v>
      </c>
      <c r="AL74" s="92">
        <v>158.1501056229358</v>
      </c>
      <c r="AM74" s="92">
        <v>158.20811555009087</v>
      </c>
      <c r="AN74" s="92">
        <v>158.20811555009087</v>
      </c>
      <c r="AO74" s="92">
        <v>158.20924992491746</v>
      </c>
      <c r="AP74" s="150">
        <v>159.32399042911794</v>
      </c>
      <c r="AQ74" s="150">
        <v>159.3084630229601</v>
      </c>
      <c r="AR74" s="94">
        <v>159.30387433224581</v>
      </c>
      <c r="AT74" s="81">
        <v>5.3287155498384031</v>
      </c>
      <c r="AU74" s="82">
        <v>5.9143764350088412</v>
      </c>
    </row>
    <row r="75" spans="1:47" ht="10.199999999999999" x14ac:dyDescent="0.2">
      <c r="A75" s="118">
        <v>66</v>
      </c>
      <c r="B75" s="119" t="s">
        <v>139</v>
      </c>
      <c r="C75" s="120">
        <v>0</v>
      </c>
      <c r="D75" s="137">
        <v>0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2">
        <v>0</v>
      </c>
      <c r="T75" s="121">
        <v>0</v>
      </c>
      <c r="U75" s="137">
        <f t="shared" si="7"/>
        <v>0</v>
      </c>
      <c r="V75" s="94">
        <f t="shared" si="8"/>
        <v>0</v>
      </c>
      <c r="W75" s="6"/>
      <c r="X75" s="137">
        <v>0</v>
      </c>
      <c r="Y75" s="104">
        <v>48250</v>
      </c>
      <c r="Z75" s="121">
        <f t="shared" si="9"/>
        <v>48250</v>
      </c>
      <c r="AA75" s="122">
        <f t="shared" ref="AA75:AA138" si="12">V75*0.01*Z75</f>
        <v>0</v>
      </c>
      <c r="AB75" s="6"/>
      <c r="AC75" s="102">
        <v>0</v>
      </c>
      <c r="AD75" s="103">
        <f t="shared" si="10"/>
        <v>0</v>
      </c>
      <c r="AE75" s="97">
        <f t="shared" si="11"/>
        <v>0</v>
      </c>
      <c r="AF75" s="97"/>
      <c r="AG75" s="104" t="s">
        <v>73</v>
      </c>
      <c r="AH75" s="105">
        <f t="shared" ref="AH75:AH138" si="13">IF(AG75=1,AD75,AC75)</f>
        <v>0</v>
      </c>
      <c r="AI75" s="49"/>
      <c r="AJ75" s="49"/>
      <c r="AK75" s="83">
        <v>0</v>
      </c>
      <c r="AL75" s="92">
        <v>0</v>
      </c>
      <c r="AM75" s="92">
        <v>0</v>
      </c>
      <c r="AN75" s="92">
        <v>0</v>
      </c>
      <c r="AO75" s="92">
        <v>0</v>
      </c>
      <c r="AP75" s="150">
        <v>0</v>
      </c>
      <c r="AQ75" s="150">
        <v>0</v>
      </c>
      <c r="AR75" s="94">
        <v>0</v>
      </c>
      <c r="AT75" s="81" t="s">
        <v>536</v>
      </c>
      <c r="AU75" s="82" t="s">
        <v>536</v>
      </c>
    </row>
    <row r="76" spans="1:47" ht="10.199999999999999" x14ac:dyDescent="0.2">
      <c r="A76" s="118">
        <v>67</v>
      </c>
      <c r="B76" s="119" t="s">
        <v>140</v>
      </c>
      <c r="C76" s="120">
        <v>1</v>
      </c>
      <c r="D76" s="137">
        <v>0</v>
      </c>
      <c r="E76" s="121">
        <v>115568</v>
      </c>
      <c r="F76" s="121">
        <v>0</v>
      </c>
      <c r="G76" s="121">
        <v>0</v>
      </c>
      <c r="H76" s="121">
        <v>0</v>
      </c>
      <c r="I76" s="121">
        <v>85000</v>
      </c>
      <c r="J76" s="121">
        <v>590058</v>
      </c>
      <c r="K76" s="121">
        <v>859932</v>
      </c>
      <c r="L76" s="121">
        <v>547430</v>
      </c>
      <c r="M76" s="121">
        <v>0</v>
      </c>
      <c r="N76" s="121">
        <v>0</v>
      </c>
      <c r="O76" s="121">
        <v>1380</v>
      </c>
      <c r="P76" s="121">
        <v>0</v>
      </c>
      <c r="Q76" s="121">
        <v>0</v>
      </c>
      <c r="R76" s="121">
        <v>0</v>
      </c>
      <c r="S76" s="122">
        <v>0</v>
      </c>
      <c r="T76" s="121" t="s">
        <v>81</v>
      </c>
      <c r="U76" s="137">
        <f t="shared" si="7"/>
        <v>1810692.7</v>
      </c>
      <c r="V76" s="94">
        <f t="shared" si="8"/>
        <v>4.5102472495567358</v>
      </c>
      <c r="W76" s="6"/>
      <c r="X76" s="137">
        <v>19595700.444320001</v>
      </c>
      <c r="Y76" s="104">
        <v>40146195.980230436</v>
      </c>
      <c r="Z76" s="121">
        <f t="shared" si="9"/>
        <v>20550495.535910435</v>
      </c>
      <c r="AA76" s="122">
        <f t="shared" si="12"/>
        <v>926878.15967868024</v>
      </c>
      <c r="AB76" s="6"/>
      <c r="AC76" s="102">
        <v>200.6216740678168</v>
      </c>
      <c r="AD76" s="103">
        <f t="shared" si="10"/>
        <v>200.14246457783469</v>
      </c>
      <c r="AE76" s="97">
        <f t="shared" si="11"/>
        <v>-0.47920948998211088</v>
      </c>
      <c r="AF76" s="97">
        <v>2</v>
      </c>
      <c r="AG76" s="104">
        <v>1</v>
      </c>
      <c r="AH76" s="105">
        <f t="shared" si="13"/>
        <v>200.14246457783469</v>
      </c>
      <c r="AI76" s="49"/>
      <c r="AJ76" s="49"/>
      <c r="AK76" s="83">
        <v>200.6216740678168</v>
      </c>
      <c r="AL76" s="92">
        <v>196.43370506710266</v>
      </c>
      <c r="AM76" s="92">
        <v>200.61967122744892</v>
      </c>
      <c r="AN76" s="92">
        <v>200.61967122744892</v>
      </c>
      <c r="AO76" s="92">
        <v>200.6216740678168</v>
      </c>
      <c r="AP76" s="150">
        <v>200.6216740678168</v>
      </c>
      <c r="AQ76" s="150">
        <v>200.14499112549302</v>
      </c>
      <c r="AR76" s="94">
        <v>200.14246457783469</v>
      </c>
      <c r="AT76" s="81">
        <v>4.2015395150759618</v>
      </c>
      <c r="AU76" s="82">
        <v>4.2764205833559661</v>
      </c>
    </row>
    <row r="77" spans="1:47" ht="10.199999999999999" x14ac:dyDescent="0.2">
      <c r="A77" s="118">
        <v>68</v>
      </c>
      <c r="B77" s="119" t="s">
        <v>141</v>
      </c>
      <c r="C77" s="120">
        <v>1</v>
      </c>
      <c r="D77" s="137">
        <v>19421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26988</v>
      </c>
      <c r="M77" s="121">
        <v>0</v>
      </c>
      <c r="N77" s="121">
        <v>19318</v>
      </c>
      <c r="O77" s="121">
        <v>1263</v>
      </c>
      <c r="P77" s="121">
        <v>0</v>
      </c>
      <c r="Q77" s="121">
        <v>0</v>
      </c>
      <c r="R77" s="121">
        <v>0</v>
      </c>
      <c r="S77" s="122">
        <v>0</v>
      </c>
      <c r="T77" s="121" t="s">
        <v>81</v>
      </c>
      <c r="U77" s="137">
        <f t="shared" si="7"/>
        <v>34039.61</v>
      </c>
      <c r="V77" s="94">
        <f t="shared" si="8"/>
        <v>1.4624706115754111</v>
      </c>
      <c r="W77" s="6"/>
      <c r="X77" s="137">
        <v>1045830.0300000001</v>
      </c>
      <c r="Y77" s="104">
        <v>2327541.4719842919</v>
      </c>
      <c r="Z77" s="121">
        <f t="shared" si="9"/>
        <v>1281711.4419842917</v>
      </c>
      <c r="AA77" s="122">
        <f t="shared" si="12"/>
        <v>18744.653164219693</v>
      </c>
      <c r="AB77" s="6"/>
      <c r="AC77" s="102">
        <v>201.26408370147865</v>
      </c>
      <c r="AD77" s="103">
        <f t="shared" si="10"/>
        <v>220.76214610323171</v>
      </c>
      <c r="AE77" s="97">
        <f t="shared" si="11"/>
        <v>19.49806240175306</v>
      </c>
      <c r="AF77" s="97"/>
      <c r="AG77" s="104">
        <v>1</v>
      </c>
      <c r="AH77" s="105">
        <f t="shared" si="13"/>
        <v>220.76214610323171</v>
      </c>
      <c r="AI77" s="49"/>
      <c r="AJ77" s="49"/>
      <c r="AK77" s="83">
        <v>201.26408370147865</v>
      </c>
      <c r="AL77" s="92">
        <v>171.40438086693908</v>
      </c>
      <c r="AM77" s="92">
        <v>201.06972301451776</v>
      </c>
      <c r="AN77" s="92">
        <v>201.06972301451776</v>
      </c>
      <c r="AO77" s="92">
        <v>201.26408370147865</v>
      </c>
      <c r="AP77" s="150">
        <v>201.26408370147865</v>
      </c>
      <c r="AQ77" s="150">
        <v>201.26408370147865</v>
      </c>
      <c r="AR77" s="94">
        <v>220.76214610323171</v>
      </c>
      <c r="AT77" s="81">
        <v>-8.0824581184235331</v>
      </c>
      <c r="AU77" s="82">
        <v>1.7128604694294103</v>
      </c>
    </row>
    <row r="78" spans="1:47" ht="10.199999999999999" x14ac:dyDescent="0.2">
      <c r="A78" s="118">
        <v>69</v>
      </c>
      <c r="B78" s="119" t="s">
        <v>142</v>
      </c>
      <c r="C78" s="120">
        <v>0</v>
      </c>
      <c r="D78" s="137">
        <v>0</v>
      </c>
      <c r="E78" s="121"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2">
        <v>0</v>
      </c>
      <c r="T78" s="121">
        <v>0</v>
      </c>
      <c r="U78" s="137">
        <f t="shared" si="7"/>
        <v>0</v>
      </c>
      <c r="V78" s="94">
        <f t="shared" si="8"/>
        <v>0</v>
      </c>
      <c r="W78" s="6"/>
      <c r="X78" s="137">
        <v>110697.28</v>
      </c>
      <c r="Y78" s="104">
        <v>173537.2</v>
      </c>
      <c r="Z78" s="121">
        <f t="shared" si="9"/>
        <v>62839.920000000013</v>
      </c>
      <c r="AA78" s="122">
        <f t="shared" si="12"/>
        <v>0</v>
      </c>
      <c r="AB78" s="6"/>
      <c r="AC78" s="102">
        <v>0</v>
      </c>
      <c r="AD78" s="103">
        <f t="shared" si="10"/>
        <v>0</v>
      </c>
      <c r="AE78" s="97">
        <f t="shared" si="11"/>
        <v>0</v>
      </c>
      <c r="AF78" s="97"/>
      <c r="AG78" s="104" t="s">
        <v>73</v>
      </c>
      <c r="AH78" s="105">
        <f t="shared" si="13"/>
        <v>0</v>
      </c>
      <c r="AI78" s="49"/>
      <c r="AJ78" s="49"/>
      <c r="AK78" s="83">
        <v>0</v>
      </c>
      <c r="AL78" s="92">
        <v>0</v>
      </c>
      <c r="AM78" s="92">
        <v>0</v>
      </c>
      <c r="AN78" s="92">
        <v>0</v>
      </c>
      <c r="AO78" s="92">
        <v>0</v>
      </c>
      <c r="AP78" s="150">
        <v>0</v>
      </c>
      <c r="AQ78" s="150">
        <v>0</v>
      </c>
      <c r="AR78" s="94">
        <v>0</v>
      </c>
      <c r="AT78" s="81" t="s">
        <v>536</v>
      </c>
      <c r="AU78" s="82" t="s">
        <v>536</v>
      </c>
    </row>
    <row r="79" spans="1:47" ht="10.199999999999999" x14ac:dyDescent="0.2">
      <c r="A79" s="118">
        <v>70</v>
      </c>
      <c r="B79" s="119" t="s">
        <v>143</v>
      </c>
      <c r="C79" s="120">
        <v>0</v>
      </c>
      <c r="D79" s="137">
        <v>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2">
        <v>0</v>
      </c>
      <c r="T79" s="121">
        <v>0</v>
      </c>
      <c r="U79" s="137">
        <f t="shared" si="7"/>
        <v>0</v>
      </c>
      <c r="V79" s="94">
        <f t="shared" si="8"/>
        <v>0</v>
      </c>
      <c r="W79" s="6"/>
      <c r="X79" s="137">
        <v>289210.46999999997</v>
      </c>
      <c r="Y79" s="104">
        <v>444987</v>
      </c>
      <c r="Z79" s="121">
        <f t="shared" si="9"/>
        <v>155776.53000000003</v>
      </c>
      <c r="AA79" s="122">
        <f t="shared" si="12"/>
        <v>0</v>
      </c>
      <c r="AB79" s="6"/>
      <c r="AC79" s="102">
        <v>0</v>
      </c>
      <c r="AD79" s="103">
        <f t="shared" si="10"/>
        <v>0</v>
      </c>
      <c r="AE79" s="97">
        <f t="shared" si="11"/>
        <v>0</v>
      </c>
      <c r="AF79" s="97"/>
      <c r="AG79" s="104" t="s">
        <v>73</v>
      </c>
      <c r="AH79" s="105">
        <f t="shared" si="13"/>
        <v>0</v>
      </c>
      <c r="AI79" s="49"/>
      <c r="AJ79" s="49"/>
      <c r="AK79" s="83">
        <v>0</v>
      </c>
      <c r="AL79" s="92">
        <v>0</v>
      </c>
      <c r="AM79" s="92">
        <v>0</v>
      </c>
      <c r="AN79" s="92">
        <v>0</v>
      </c>
      <c r="AO79" s="92">
        <v>0</v>
      </c>
      <c r="AP79" s="150">
        <v>0</v>
      </c>
      <c r="AQ79" s="150">
        <v>0</v>
      </c>
      <c r="AR79" s="94">
        <v>0</v>
      </c>
      <c r="AT79" s="81" t="s">
        <v>536</v>
      </c>
      <c r="AU79" s="82" t="s">
        <v>536</v>
      </c>
    </row>
    <row r="80" spans="1:47" ht="10.199999999999999" x14ac:dyDescent="0.2">
      <c r="A80" s="118">
        <v>71</v>
      </c>
      <c r="B80" s="119" t="s">
        <v>144</v>
      </c>
      <c r="C80" s="120">
        <v>1</v>
      </c>
      <c r="D80" s="137">
        <v>0</v>
      </c>
      <c r="E80" s="121">
        <v>136456</v>
      </c>
      <c r="F80" s="121">
        <v>0</v>
      </c>
      <c r="G80" s="121">
        <v>0</v>
      </c>
      <c r="H80" s="121">
        <v>0</v>
      </c>
      <c r="I80" s="121">
        <v>0</v>
      </c>
      <c r="J80" s="121">
        <v>2045442</v>
      </c>
      <c r="K80" s="121">
        <v>937436</v>
      </c>
      <c r="L80" s="121">
        <v>1945070</v>
      </c>
      <c r="M80" s="121">
        <v>0</v>
      </c>
      <c r="N80" s="121">
        <v>0</v>
      </c>
      <c r="O80" s="121">
        <v>14034</v>
      </c>
      <c r="P80" s="121">
        <v>0</v>
      </c>
      <c r="Q80" s="121">
        <v>0</v>
      </c>
      <c r="R80" s="121">
        <v>0</v>
      </c>
      <c r="S80" s="122">
        <v>0</v>
      </c>
      <c r="T80" s="121" t="s">
        <v>71</v>
      </c>
      <c r="U80" s="137">
        <f t="shared" si="7"/>
        <v>5078438</v>
      </c>
      <c r="V80" s="94">
        <f t="shared" si="8"/>
        <v>9.3805179755731469</v>
      </c>
      <c r="W80" s="6"/>
      <c r="X80" s="137">
        <v>35346165.090000004</v>
      </c>
      <c r="Y80" s="104">
        <v>54138140.486743316</v>
      </c>
      <c r="Z80" s="121">
        <f t="shared" si="9"/>
        <v>18791975.396743312</v>
      </c>
      <c r="AA80" s="122">
        <f t="shared" si="12"/>
        <v>1762784.6300567896</v>
      </c>
      <c r="AB80" s="6"/>
      <c r="AC80" s="102">
        <v>151.96319392888105</v>
      </c>
      <c r="AD80" s="103">
        <f t="shared" si="10"/>
        <v>148.17832634269098</v>
      </c>
      <c r="AE80" s="97">
        <f t="shared" si="11"/>
        <v>-3.7848675861900745</v>
      </c>
      <c r="AF80" s="97">
        <v>8</v>
      </c>
      <c r="AG80" s="104">
        <v>1</v>
      </c>
      <c r="AH80" s="105">
        <f t="shared" si="13"/>
        <v>148.17832634269098</v>
      </c>
      <c r="AI80" s="49"/>
      <c r="AJ80" s="49"/>
      <c r="AK80" s="83">
        <v>151.96319392888105</v>
      </c>
      <c r="AL80" s="92">
        <v>150.59654333851856</v>
      </c>
      <c r="AM80" s="92">
        <v>150.52340079364137</v>
      </c>
      <c r="AN80" s="92">
        <v>150.52340079364137</v>
      </c>
      <c r="AO80" s="92">
        <v>151.96319392888105</v>
      </c>
      <c r="AP80" s="150">
        <v>147.19932177151117</v>
      </c>
      <c r="AQ80" s="150">
        <v>147.05704338692172</v>
      </c>
      <c r="AR80" s="94">
        <v>148.17832634269098</v>
      </c>
      <c r="AT80" s="81">
        <v>4.4711818350470498</v>
      </c>
      <c r="AU80" s="82">
        <v>0.8613071832242809</v>
      </c>
    </row>
    <row r="81" spans="1:47" ht="10.199999999999999" x14ac:dyDescent="0.2">
      <c r="A81" s="118">
        <v>72</v>
      </c>
      <c r="B81" s="119" t="s">
        <v>145</v>
      </c>
      <c r="C81" s="120">
        <v>1</v>
      </c>
      <c r="D81" s="137">
        <v>0</v>
      </c>
      <c r="E81" s="121">
        <v>25000</v>
      </c>
      <c r="F81" s="121">
        <v>0</v>
      </c>
      <c r="G81" s="121">
        <v>0</v>
      </c>
      <c r="H81" s="121">
        <v>0</v>
      </c>
      <c r="I81" s="121">
        <v>438933</v>
      </c>
      <c r="J81" s="121">
        <v>784500</v>
      </c>
      <c r="K81" s="121">
        <v>155000</v>
      </c>
      <c r="L81" s="121">
        <v>1000988</v>
      </c>
      <c r="M81" s="121">
        <v>0</v>
      </c>
      <c r="N81" s="121">
        <v>3151</v>
      </c>
      <c r="O81" s="121">
        <v>7579</v>
      </c>
      <c r="P81" s="121">
        <v>0</v>
      </c>
      <c r="Q81" s="121">
        <v>0</v>
      </c>
      <c r="R81" s="121">
        <v>0</v>
      </c>
      <c r="S81" s="122">
        <v>0</v>
      </c>
      <c r="T81" s="121" t="s">
        <v>71</v>
      </c>
      <c r="U81" s="137">
        <f t="shared" si="7"/>
        <v>2415151</v>
      </c>
      <c r="V81" s="94">
        <f t="shared" si="8"/>
        <v>5.2008986016610717</v>
      </c>
      <c r="W81" s="6"/>
      <c r="X81" s="137">
        <v>37575677.390000001</v>
      </c>
      <c r="Y81" s="104">
        <v>46437186.82053607</v>
      </c>
      <c r="Z81" s="121">
        <f t="shared" si="9"/>
        <v>8861509.430536069</v>
      </c>
      <c r="AA81" s="122">
        <f t="shared" si="12"/>
        <v>460878.12005881441</v>
      </c>
      <c r="AB81" s="6"/>
      <c r="AC81" s="102">
        <v>123.68120093264719</v>
      </c>
      <c r="AD81" s="103">
        <f t="shared" si="10"/>
        <v>122.35656651851315</v>
      </c>
      <c r="AE81" s="97">
        <f t="shared" si="11"/>
        <v>-1.3246344141340387</v>
      </c>
      <c r="AF81" s="97">
        <v>11.5</v>
      </c>
      <c r="AG81" s="104">
        <v>1</v>
      </c>
      <c r="AH81" s="105">
        <f t="shared" si="13"/>
        <v>122.35656651851315</v>
      </c>
      <c r="AI81" s="49"/>
      <c r="AJ81" s="49"/>
      <c r="AK81" s="83">
        <v>123.68120093264719</v>
      </c>
      <c r="AL81" s="92">
        <v>123.64933402975353</v>
      </c>
      <c r="AM81" s="92">
        <v>123.6809572731507</v>
      </c>
      <c r="AN81" s="92">
        <v>123.6809572731507</v>
      </c>
      <c r="AO81" s="92">
        <v>123.68120093264719</v>
      </c>
      <c r="AP81" s="150">
        <v>122.34646088393745</v>
      </c>
      <c r="AQ81" s="150">
        <v>122.35654865153069</v>
      </c>
      <c r="AR81" s="94">
        <v>122.35656651851315</v>
      </c>
      <c r="AT81" s="81">
        <v>3.8162507872030398</v>
      </c>
      <c r="AU81" s="82">
        <v>2.6379261649764763</v>
      </c>
    </row>
    <row r="82" spans="1:47" ht="10.199999999999999" x14ac:dyDescent="0.2">
      <c r="A82" s="118">
        <v>73</v>
      </c>
      <c r="B82" s="119" t="s">
        <v>146</v>
      </c>
      <c r="C82" s="120">
        <v>1</v>
      </c>
      <c r="D82" s="137">
        <v>0</v>
      </c>
      <c r="E82" s="121">
        <v>50000</v>
      </c>
      <c r="F82" s="121">
        <v>0</v>
      </c>
      <c r="G82" s="121">
        <v>0</v>
      </c>
      <c r="H82" s="121">
        <v>0</v>
      </c>
      <c r="I82" s="121">
        <v>0</v>
      </c>
      <c r="J82" s="121">
        <v>726157</v>
      </c>
      <c r="K82" s="121">
        <v>981162</v>
      </c>
      <c r="L82" s="121">
        <v>1488824</v>
      </c>
      <c r="M82" s="121">
        <v>2653</v>
      </c>
      <c r="N82" s="121">
        <v>0</v>
      </c>
      <c r="O82" s="121">
        <v>20566</v>
      </c>
      <c r="P82" s="121">
        <v>0</v>
      </c>
      <c r="Q82" s="121">
        <v>0</v>
      </c>
      <c r="R82" s="121">
        <v>0</v>
      </c>
      <c r="S82" s="122">
        <v>0</v>
      </c>
      <c r="T82" s="121" t="s">
        <v>81</v>
      </c>
      <c r="U82" s="137">
        <f t="shared" si="7"/>
        <v>2212296.96</v>
      </c>
      <c r="V82" s="94">
        <f t="shared" si="8"/>
        <v>4.4916923029539619</v>
      </c>
      <c r="W82" s="6"/>
      <c r="X82" s="137">
        <v>28479923.262210004</v>
      </c>
      <c r="Y82" s="104">
        <v>49253083.488044865</v>
      </c>
      <c r="Z82" s="121">
        <f t="shared" si="9"/>
        <v>20773160.225834861</v>
      </c>
      <c r="AA82" s="122">
        <f t="shared" si="12"/>
        <v>933066.43894411833</v>
      </c>
      <c r="AB82" s="6"/>
      <c r="AC82" s="102">
        <v>177.81218003460015</v>
      </c>
      <c r="AD82" s="103">
        <f t="shared" si="10"/>
        <v>169.66343836051186</v>
      </c>
      <c r="AE82" s="97">
        <f t="shared" si="11"/>
        <v>-8.148741674088285</v>
      </c>
      <c r="AF82" s="97">
        <v>23.79</v>
      </c>
      <c r="AG82" s="104">
        <v>1</v>
      </c>
      <c r="AH82" s="105">
        <f t="shared" si="13"/>
        <v>169.66343836051186</v>
      </c>
      <c r="AI82" s="49"/>
      <c r="AJ82" s="49"/>
      <c r="AK82" s="83">
        <v>177.81218003460015</v>
      </c>
      <c r="AL82" s="92">
        <v>177.81121837175917</v>
      </c>
      <c r="AM82" s="92">
        <v>177.8067954174297</v>
      </c>
      <c r="AN82" s="92">
        <v>177.8067954174297</v>
      </c>
      <c r="AO82" s="92">
        <v>177.81218003460015</v>
      </c>
      <c r="AP82" s="150">
        <v>169.60559889394807</v>
      </c>
      <c r="AQ82" s="150">
        <v>169.66314027470466</v>
      </c>
      <c r="AR82" s="94">
        <v>169.66343836051186</v>
      </c>
      <c r="AT82" s="81">
        <v>5.3796279021708209</v>
      </c>
      <c r="AU82" s="82">
        <v>0.56955476496481194</v>
      </c>
    </row>
    <row r="83" spans="1:47" ht="10.199999999999999" x14ac:dyDescent="0.2">
      <c r="A83" s="118">
        <v>74</v>
      </c>
      <c r="B83" s="119" t="s">
        <v>147</v>
      </c>
      <c r="C83" s="120">
        <v>1</v>
      </c>
      <c r="D83" s="137">
        <v>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85000</v>
      </c>
      <c r="M83" s="121">
        <v>0</v>
      </c>
      <c r="N83" s="121">
        <v>33117</v>
      </c>
      <c r="O83" s="121">
        <v>5642</v>
      </c>
      <c r="P83" s="121">
        <v>0</v>
      </c>
      <c r="Q83" s="121">
        <v>0</v>
      </c>
      <c r="R83" s="121">
        <v>0</v>
      </c>
      <c r="S83" s="122">
        <v>0</v>
      </c>
      <c r="T83" s="121" t="s">
        <v>81</v>
      </c>
      <c r="U83" s="137">
        <f t="shared" si="7"/>
        <v>63409</v>
      </c>
      <c r="V83" s="94">
        <f t="shared" si="8"/>
        <v>1.1023736624155966</v>
      </c>
      <c r="W83" s="6"/>
      <c r="X83" s="137">
        <v>3139879.44</v>
      </c>
      <c r="Y83" s="104">
        <v>5752042.3574937247</v>
      </c>
      <c r="Z83" s="121">
        <f t="shared" si="9"/>
        <v>2612162.9174937247</v>
      </c>
      <c r="AA83" s="122">
        <f t="shared" si="12"/>
        <v>28795.796021837676</v>
      </c>
      <c r="AB83" s="6"/>
      <c r="AC83" s="102">
        <v>164.95739427644392</v>
      </c>
      <c r="AD83" s="103">
        <f t="shared" si="10"/>
        <v>182.27599724248927</v>
      </c>
      <c r="AE83" s="97">
        <f t="shared" si="11"/>
        <v>17.318602966045347</v>
      </c>
      <c r="AF83" s="97">
        <v>6.5600000000000005</v>
      </c>
      <c r="AG83" s="104">
        <v>1</v>
      </c>
      <c r="AH83" s="105">
        <f t="shared" si="13"/>
        <v>182.27599724248927</v>
      </c>
      <c r="AI83" s="49"/>
      <c r="AJ83" s="49"/>
      <c r="AK83" s="83">
        <v>164.95739427644392</v>
      </c>
      <c r="AL83" s="92">
        <v>165.77862131461251</v>
      </c>
      <c r="AM83" s="92">
        <v>164.95164280487958</v>
      </c>
      <c r="AN83" s="92">
        <v>164.95164280487958</v>
      </c>
      <c r="AO83" s="92">
        <v>164.95739427644392</v>
      </c>
      <c r="AP83" s="150">
        <v>164.95739427644392</v>
      </c>
      <c r="AQ83" s="150">
        <v>164.95739427644392</v>
      </c>
      <c r="AR83" s="94">
        <v>182.27599724248927</v>
      </c>
      <c r="AT83" s="81">
        <v>-0.27681093033414295</v>
      </c>
      <c r="AU83" s="82">
        <v>2.8922481586056836</v>
      </c>
    </row>
    <row r="84" spans="1:47" ht="10.199999999999999" x14ac:dyDescent="0.2">
      <c r="A84" s="118">
        <v>75</v>
      </c>
      <c r="B84" s="119" t="s">
        <v>148</v>
      </c>
      <c r="C84" s="120">
        <v>0</v>
      </c>
      <c r="D84" s="137">
        <v>0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2">
        <v>0</v>
      </c>
      <c r="T84" s="121">
        <v>0</v>
      </c>
      <c r="U84" s="137">
        <f t="shared" si="7"/>
        <v>0</v>
      </c>
      <c r="V84" s="94">
        <f t="shared" si="8"/>
        <v>0</v>
      </c>
      <c r="W84" s="6"/>
      <c r="X84" s="137">
        <v>0</v>
      </c>
      <c r="Y84" s="104">
        <v>92563.950000000012</v>
      </c>
      <c r="Z84" s="121">
        <f t="shared" si="9"/>
        <v>92563.950000000012</v>
      </c>
      <c r="AA84" s="122">
        <f t="shared" si="12"/>
        <v>0</v>
      </c>
      <c r="AB84" s="6"/>
      <c r="AC84" s="102">
        <v>0</v>
      </c>
      <c r="AD84" s="103">
        <f t="shared" si="10"/>
        <v>0</v>
      </c>
      <c r="AE84" s="97">
        <f t="shared" si="11"/>
        <v>0</v>
      </c>
      <c r="AF84" s="97"/>
      <c r="AG84" s="104" t="s">
        <v>73</v>
      </c>
      <c r="AH84" s="105">
        <f t="shared" si="13"/>
        <v>0</v>
      </c>
      <c r="AI84" s="49"/>
      <c r="AJ84" s="49"/>
      <c r="AK84" s="83">
        <v>0</v>
      </c>
      <c r="AL84" s="92">
        <v>0</v>
      </c>
      <c r="AM84" s="92">
        <v>0</v>
      </c>
      <c r="AN84" s="92">
        <v>0</v>
      </c>
      <c r="AO84" s="92">
        <v>0</v>
      </c>
      <c r="AP84" s="150">
        <v>0</v>
      </c>
      <c r="AQ84" s="150">
        <v>0</v>
      </c>
      <c r="AR84" s="94">
        <v>0</v>
      </c>
      <c r="AT84" s="81" t="s">
        <v>536</v>
      </c>
      <c r="AU84" s="82" t="s">
        <v>536</v>
      </c>
    </row>
    <row r="85" spans="1:47" ht="10.199999999999999" x14ac:dyDescent="0.2">
      <c r="A85" s="118">
        <v>76</v>
      </c>
      <c r="B85" s="119" t="s">
        <v>149</v>
      </c>
      <c r="C85" s="120">
        <v>0</v>
      </c>
      <c r="D85" s="137">
        <v>0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2">
        <v>0</v>
      </c>
      <c r="T85" s="121">
        <v>0</v>
      </c>
      <c r="U85" s="137">
        <f t="shared" si="7"/>
        <v>0</v>
      </c>
      <c r="V85" s="94">
        <f t="shared" si="8"/>
        <v>0</v>
      </c>
      <c r="W85" s="6"/>
      <c r="X85" s="137">
        <v>0</v>
      </c>
      <c r="Y85" s="104">
        <v>0</v>
      </c>
      <c r="Z85" s="121">
        <f t="shared" si="9"/>
        <v>0</v>
      </c>
      <c r="AA85" s="122">
        <f t="shared" si="12"/>
        <v>0</v>
      </c>
      <c r="AB85" s="6"/>
      <c r="AC85" s="102">
        <v>0</v>
      </c>
      <c r="AD85" s="103">
        <f t="shared" si="10"/>
        <v>0</v>
      </c>
      <c r="AE85" s="97">
        <f t="shared" si="11"/>
        <v>0</v>
      </c>
      <c r="AF85" s="97"/>
      <c r="AG85" s="104" t="s">
        <v>73</v>
      </c>
      <c r="AH85" s="105">
        <f t="shared" si="13"/>
        <v>0</v>
      </c>
      <c r="AI85" s="49"/>
      <c r="AJ85" s="49"/>
      <c r="AK85" s="83">
        <v>0</v>
      </c>
      <c r="AL85" s="92">
        <v>0</v>
      </c>
      <c r="AM85" s="92">
        <v>0</v>
      </c>
      <c r="AN85" s="92">
        <v>0</v>
      </c>
      <c r="AO85" s="92">
        <v>0</v>
      </c>
      <c r="AP85" s="150">
        <v>0</v>
      </c>
      <c r="AQ85" s="150">
        <v>0</v>
      </c>
      <c r="AR85" s="94">
        <v>0</v>
      </c>
      <c r="AT85" s="81" t="s">
        <v>536</v>
      </c>
      <c r="AU85" s="82" t="s">
        <v>536</v>
      </c>
    </row>
    <row r="86" spans="1:47" ht="10.199999999999999" x14ac:dyDescent="0.2">
      <c r="A86" s="118">
        <v>77</v>
      </c>
      <c r="B86" s="119" t="s">
        <v>150</v>
      </c>
      <c r="C86" s="120">
        <v>1</v>
      </c>
      <c r="D86" s="137">
        <v>0</v>
      </c>
      <c r="E86" s="121">
        <v>0</v>
      </c>
      <c r="F86" s="121">
        <v>0</v>
      </c>
      <c r="G86" s="121">
        <v>0</v>
      </c>
      <c r="H86" s="121">
        <v>0</v>
      </c>
      <c r="I86" s="121">
        <v>94255</v>
      </c>
      <c r="J86" s="121">
        <v>121145</v>
      </c>
      <c r="K86" s="121">
        <v>0</v>
      </c>
      <c r="L86" s="121">
        <v>188521</v>
      </c>
      <c r="M86" s="121">
        <v>1529</v>
      </c>
      <c r="N86" s="121">
        <v>120536</v>
      </c>
      <c r="O86" s="121">
        <v>0</v>
      </c>
      <c r="P86" s="121">
        <v>0</v>
      </c>
      <c r="Q86" s="121">
        <v>0</v>
      </c>
      <c r="R86" s="121">
        <v>0</v>
      </c>
      <c r="S86" s="122">
        <v>0</v>
      </c>
      <c r="T86" s="121" t="s">
        <v>71</v>
      </c>
      <c r="U86" s="137">
        <f t="shared" si="7"/>
        <v>525986</v>
      </c>
      <c r="V86" s="94">
        <f t="shared" si="8"/>
        <v>3.149972288938252</v>
      </c>
      <c r="W86" s="6"/>
      <c r="X86" s="137">
        <v>12935309.570000002</v>
      </c>
      <c r="Y86" s="104">
        <v>16698115.15</v>
      </c>
      <c r="Z86" s="121">
        <f t="shared" si="9"/>
        <v>3762805.5799999982</v>
      </c>
      <c r="AA86" s="122">
        <f t="shared" si="12"/>
        <v>118527.33305662221</v>
      </c>
      <c r="AB86" s="6"/>
      <c r="AC86" s="102">
        <v>121.25614969073388</v>
      </c>
      <c r="AD86" s="103">
        <f t="shared" si="10"/>
        <v>128.17310422469754</v>
      </c>
      <c r="AE86" s="97">
        <f t="shared" si="11"/>
        <v>6.9169545339636613</v>
      </c>
      <c r="AF86" s="97"/>
      <c r="AG86" s="104">
        <v>1</v>
      </c>
      <c r="AH86" s="105">
        <f t="shared" si="13"/>
        <v>128.17310422469754</v>
      </c>
      <c r="AI86" s="49"/>
      <c r="AJ86" s="49"/>
      <c r="AK86" s="83">
        <v>121.25614969073388</v>
      </c>
      <c r="AL86" s="92">
        <v>120.86402270104135</v>
      </c>
      <c r="AM86" s="92">
        <v>121.25614969073388</v>
      </c>
      <c r="AN86" s="92">
        <v>121.25614969073388</v>
      </c>
      <c r="AO86" s="92">
        <v>121.25614969073388</v>
      </c>
      <c r="AP86" s="150">
        <v>121.25614969073388</v>
      </c>
      <c r="AQ86" s="150">
        <v>128.17310422469754</v>
      </c>
      <c r="AR86" s="94">
        <v>128.17310422469754</v>
      </c>
      <c r="AT86" s="81">
        <v>-4.3358500939250861E-3</v>
      </c>
      <c r="AU86" s="82">
        <v>4.3720653505035365</v>
      </c>
    </row>
    <row r="87" spans="1:47" ht="10.199999999999999" x14ac:dyDescent="0.2">
      <c r="A87" s="118">
        <v>78</v>
      </c>
      <c r="B87" s="119" t="s">
        <v>151</v>
      </c>
      <c r="C87" s="120">
        <v>1</v>
      </c>
      <c r="D87" s="137">
        <v>0</v>
      </c>
      <c r="E87" s="121">
        <v>171855</v>
      </c>
      <c r="F87" s="121">
        <v>0</v>
      </c>
      <c r="G87" s="121">
        <v>0</v>
      </c>
      <c r="H87" s="121">
        <v>0</v>
      </c>
      <c r="I87" s="121">
        <v>0</v>
      </c>
      <c r="J87" s="121">
        <v>2352143</v>
      </c>
      <c r="K87" s="121">
        <v>388549</v>
      </c>
      <c r="L87" s="121">
        <v>166439</v>
      </c>
      <c r="M87" s="121">
        <v>0</v>
      </c>
      <c r="N87" s="121">
        <v>0</v>
      </c>
      <c r="O87" s="121">
        <v>0</v>
      </c>
      <c r="P87" s="121">
        <v>0</v>
      </c>
      <c r="Q87" s="121">
        <v>0</v>
      </c>
      <c r="R87" s="121">
        <v>0</v>
      </c>
      <c r="S87" s="122">
        <v>0</v>
      </c>
      <c r="T87" s="121" t="s">
        <v>81</v>
      </c>
      <c r="U87" s="137">
        <f t="shared" si="7"/>
        <v>2960814.31</v>
      </c>
      <c r="V87" s="94">
        <f t="shared" si="8"/>
        <v>23.490453849948604</v>
      </c>
      <c r="W87" s="6"/>
      <c r="X87" s="137">
        <v>4640414.5082099997</v>
      </c>
      <c r="Y87" s="104">
        <v>12604329.950000001</v>
      </c>
      <c r="Z87" s="121">
        <f t="shared" si="9"/>
        <v>7963915.4417900015</v>
      </c>
      <c r="AA87" s="122">
        <f t="shared" si="12"/>
        <v>1870759.8815026109</v>
      </c>
      <c r="AB87" s="6"/>
      <c r="AC87" s="102">
        <v>235.67771037387826</v>
      </c>
      <c r="AD87" s="103">
        <f t="shared" si="10"/>
        <v>231.30627769366603</v>
      </c>
      <c r="AE87" s="97">
        <f t="shared" si="11"/>
        <v>-4.371432680212223</v>
      </c>
      <c r="AF87" s="97"/>
      <c r="AG87" s="104">
        <v>1</v>
      </c>
      <c r="AH87" s="105">
        <f t="shared" si="13"/>
        <v>231.30627769366603</v>
      </c>
      <c r="AI87" s="49"/>
      <c r="AJ87" s="49"/>
      <c r="AK87" s="83">
        <v>235.67771037387826</v>
      </c>
      <c r="AL87" s="92">
        <v>235.81504241747129</v>
      </c>
      <c r="AM87" s="92">
        <v>235.67771037387826</v>
      </c>
      <c r="AN87" s="92">
        <v>235.67771037387826</v>
      </c>
      <c r="AO87" s="92">
        <v>235.67771037387826</v>
      </c>
      <c r="AP87" s="150">
        <v>231.30627769366603</v>
      </c>
      <c r="AQ87" s="150">
        <v>231.30627769366603</v>
      </c>
      <c r="AR87" s="94">
        <v>231.30627769366603</v>
      </c>
      <c r="AT87" s="81">
        <v>3.8359513973687891</v>
      </c>
      <c r="AU87" s="82">
        <v>1.8947871615190268</v>
      </c>
    </row>
    <row r="88" spans="1:47" ht="10.199999999999999" x14ac:dyDescent="0.2">
      <c r="A88" s="118">
        <v>79</v>
      </c>
      <c r="B88" s="119" t="s">
        <v>152</v>
      </c>
      <c r="C88" s="120">
        <v>1</v>
      </c>
      <c r="D88" s="137">
        <v>0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607143.5</v>
      </c>
      <c r="K88" s="121">
        <v>607144</v>
      </c>
      <c r="L88" s="121">
        <v>2306177</v>
      </c>
      <c r="M88" s="121">
        <v>20913</v>
      </c>
      <c r="N88" s="121">
        <v>31824</v>
      </c>
      <c r="O88" s="121">
        <v>215689</v>
      </c>
      <c r="P88" s="121">
        <v>0</v>
      </c>
      <c r="Q88" s="121">
        <v>0</v>
      </c>
      <c r="R88" s="121">
        <v>0</v>
      </c>
      <c r="S88" s="122">
        <v>0</v>
      </c>
      <c r="T88" s="121" t="s">
        <v>71</v>
      </c>
      <c r="U88" s="137">
        <f t="shared" si="7"/>
        <v>3788890.5</v>
      </c>
      <c r="V88" s="94">
        <f t="shared" si="8"/>
        <v>8.9756681197445314</v>
      </c>
      <c r="W88" s="6"/>
      <c r="X88" s="137">
        <v>39508798.249999993</v>
      </c>
      <c r="Y88" s="104">
        <v>42212907.712856039</v>
      </c>
      <c r="Z88" s="121">
        <f t="shared" si="9"/>
        <v>2704109.4628560469</v>
      </c>
      <c r="AA88" s="122">
        <f t="shared" si="12"/>
        <v>242711.89098056528</v>
      </c>
      <c r="AB88" s="6"/>
      <c r="AC88" s="102">
        <v>110.13079430637296</v>
      </c>
      <c r="AD88" s="103">
        <f t="shared" si="10"/>
        <v>106.22999858487339</v>
      </c>
      <c r="AE88" s="97">
        <f t="shared" si="11"/>
        <v>-3.900795721499577</v>
      </c>
      <c r="AF88" s="97">
        <v>259.65000000000009</v>
      </c>
      <c r="AG88" s="104">
        <v>1</v>
      </c>
      <c r="AH88" s="105">
        <f t="shared" si="13"/>
        <v>106.22999858487339</v>
      </c>
      <c r="AI88" s="49"/>
      <c r="AJ88" s="49"/>
      <c r="AK88" s="83">
        <v>110.13079430637296</v>
      </c>
      <c r="AL88" s="92">
        <v>110.20693267419203</v>
      </c>
      <c r="AM88" s="92">
        <v>110.12568758892031</v>
      </c>
      <c r="AN88" s="92">
        <v>110.12568758892031</v>
      </c>
      <c r="AO88" s="92">
        <v>110.13079430637296</v>
      </c>
      <c r="AP88" s="150">
        <v>106.25887028789715</v>
      </c>
      <c r="AQ88" s="150">
        <v>106.23803379312903</v>
      </c>
      <c r="AR88" s="94">
        <v>106.22999858487339</v>
      </c>
      <c r="AT88" s="81">
        <v>5.9217089354138066</v>
      </c>
      <c r="AU88" s="82">
        <v>1.7276501060039633</v>
      </c>
    </row>
    <row r="89" spans="1:47" ht="10.199999999999999" x14ac:dyDescent="0.2">
      <c r="A89" s="118">
        <v>80</v>
      </c>
      <c r="B89" s="119" t="s">
        <v>153</v>
      </c>
      <c r="C89" s="120">
        <v>0</v>
      </c>
      <c r="D89" s="137">
        <v>0</v>
      </c>
      <c r="E89" s="121"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v>0</v>
      </c>
      <c r="S89" s="122">
        <v>0</v>
      </c>
      <c r="T89" s="121">
        <v>0</v>
      </c>
      <c r="U89" s="137">
        <f t="shared" si="7"/>
        <v>0</v>
      </c>
      <c r="V89" s="94">
        <f t="shared" si="8"/>
        <v>0</v>
      </c>
      <c r="W89" s="6"/>
      <c r="X89" s="137">
        <v>27674.32</v>
      </c>
      <c r="Y89" s="104">
        <v>84446</v>
      </c>
      <c r="Z89" s="121">
        <f t="shared" si="9"/>
        <v>56771.68</v>
      </c>
      <c r="AA89" s="122">
        <f t="shared" si="12"/>
        <v>0</v>
      </c>
      <c r="AB89" s="6"/>
      <c r="AC89" s="102">
        <v>0</v>
      </c>
      <c r="AD89" s="103">
        <f t="shared" si="10"/>
        <v>0</v>
      </c>
      <c r="AE89" s="97">
        <f t="shared" si="11"/>
        <v>0</v>
      </c>
      <c r="AF89" s="97"/>
      <c r="AG89" s="104" t="s">
        <v>73</v>
      </c>
      <c r="AH89" s="105">
        <f t="shared" si="13"/>
        <v>0</v>
      </c>
      <c r="AI89" s="49"/>
      <c r="AJ89" s="49"/>
      <c r="AK89" s="83">
        <v>0</v>
      </c>
      <c r="AL89" s="92">
        <v>0</v>
      </c>
      <c r="AM89" s="92">
        <v>0</v>
      </c>
      <c r="AN89" s="92">
        <v>0</v>
      </c>
      <c r="AO89" s="92">
        <v>0</v>
      </c>
      <c r="AP89" s="150">
        <v>0</v>
      </c>
      <c r="AQ89" s="150">
        <v>0</v>
      </c>
      <c r="AR89" s="94">
        <v>0</v>
      </c>
      <c r="AT89" s="81" t="s">
        <v>536</v>
      </c>
      <c r="AU89" s="82" t="s">
        <v>536</v>
      </c>
    </row>
    <row r="90" spans="1:47" ht="10.199999999999999" x14ac:dyDescent="0.2">
      <c r="A90" s="118">
        <v>81</v>
      </c>
      <c r="B90" s="119" t="s">
        <v>154</v>
      </c>
      <c r="C90" s="120">
        <v>0</v>
      </c>
      <c r="D90" s="137">
        <v>0</v>
      </c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102</v>
      </c>
      <c r="N90" s="121">
        <v>0</v>
      </c>
      <c r="O90" s="121">
        <v>31735</v>
      </c>
      <c r="P90" s="121">
        <v>0</v>
      </c>
      <c r="Q90" s="121">
        <v>0</v>
      </c>
      <c r="R90" s="121">
        <v>0</v>
      </c>
      <c r="S90" s="122">
        <v>0</v>
      </c>
      <c r="T90" s="121">
        <v>0</v>
      </c>
      <c r="U90" s="137">
        <f t="shared" si="7"/>
        <v>31837</v>
      </c>
      <c r="V90" s="94">
        <f t="shared" si="8"/>
        <v>0</v>
      </c>
      <c r="W90" s="6"/>
      <c r="X90" s="137">
        <v>13837.16</v>
      </c>
      <c r="Y90" s="104">
        <v>17057</v>
      </c>
      <c r="Z90" s="121">
        <f t="shared" si="9"/>
        <v>3219.84</v>
      </c>
      <c r="AA90" s="122">
        <f t="shared" si="12"/>
        <v>0</v>
      </c>
      <c r="AB90" s="6"/>
      <c r="AC90" s="102">
        <v>0</v>
      </c>
      <c r="AD90" s="103">
        <f t="shared" si="10"/>
        <v>0</v>
      </c>
      <c r="AE90" s="97">
        <f t="shared" si="11"/>
        <v>0</v>
      </c>
      <c r="AF90" s="97"/>
      <c r="AG90" s="104" t="s">
        <v>73</v>
      </c>
      <c r="AH90" s="105">
        <f t="shared" si="13"/>
        <v>0</v>
      </c>
      <c r="AI90" s="49"/>
      <c r="AJ90" s="49"/>
      <c r="AK90" s="83">
        <v>0</v>
      </c>
      <c r="AL90" s="92">
        <v>0</v>
      </c>
      <c r="AM90" s="92">
        <v>0</v>
      </c>
      <c r="AN90" s="92">
        <v>0</v>
      </c>
      <c r="AO90" s="92">
        <v>0</v>
      </c>
      <c r="AP90" s="150">
        <v>0</v>
      </c>
      <c r="AQ90" s="150">
        <v>0</v>
      </c>
      <c r="AR90" s="94">
        <v>0</v>
      </c>
      <c r="AT90" s="81" t="s">
        <v>536</v>
      </c>
      <c r="AU90" s="82" t="s">
        <v>536</v>
      </c>
    </row>
    <row r="91" spans="1:47" ht="10.199999999999999" x14ac:dyDescent="0.2">
      <c r="A91" s="118">
        <v>82</v>
      </c>
      <c r="B91" s="119" t="s">
        <v>155</v>
      </c>
      <c r="C91" s="120">
        <v>1</v>
      </c>
      <c r="D91" s="137">
        <v>0</v>
      </c>
      <c r="E91" s="121">
        <v>477069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v>1143788</v>
      </c>
      <c r="M91" s="121">
        <v>0</v>
      </c>
      <c r="N91" s="121">
        <v>0</v>
      </c>
      <c r="O91" s="121">
        <v>17395</v>
      </c>
      <c r="P91" s="121">
        <v>0</v>
      </c>
      <c r="Q91" s="121">
        <v>0</v>
      </c>
      <c r="R91" s="121">
        <v>0</v>
      </c>
      <c r="S91" s="122">
        <v>0</v>
      </c>
      <c r="T91" s="121" t="s">
        <v>81</v>
      </c>
      <c r="U91" s="137">
        <f t="shared" si="7"/>
        <v>826162.52</v>
      </c>
      <c r="V91" s="94">
        <f t="shared" si="8"/>
        <v>2.0060269587488961</v>
      </c>
      <c r="W91" s="6"/>
      <c r="X91" s="137">
        <v>30016424.79888</v>
      </c>
      <c r="Y91" s="104">
        <v>41184018.808762908</v>
      </c>
      <c r="Z91" s="121">
        <f t="shared" si="9"/>
        <v>11167594.009882908</v>
      </c>
      <c r="AA91" s="122">
        <f t="shared" si="12"/>
        <v>224024.94648187803</v>
      </c>
      <c r="AB91" s="6"/>
      <c r="AC91" s="102">
        <v>131.96995162032076</v>
      </c>
      <c r="AD91" s="103">
        <f t="shared" si="10"/>
        <v>136.45860270410807</v>
      </c>
      <c r="AE91" s="97">
        <f t="shared" si="11"/>
        <v>4.4886510837873175</v>
      </c>
      <c r="AF91" s="97">
        <v>10.47</v>
      </c>
      <c r="AG91" s="104">
        <v>1</v>
      </c>
      <c r="AH91" s="105">
        <f t="shared" si="13"/>
        <v>136.45860270410807</v>
      </c>
      <c r="AI91" s="49"/>
      <c r="AJ91" s="49"/>
      <c r="AK91" s="83">
        <v>131.96995162032076</v>
      </c>
      <c r="AL91" s="92">
        <v>131.94686411074474</v>
      </c>
      <c r="AM91" s="92">
        <v>131.96634163248612</v>
      </c>
      <c r="AN91" s="92">
        <v>131.96634163248612</v>
      </c>
      <c r="AO91" s="92">
        <v>131.96995162032076</v>
      </c>
      <c r="AP91" s="150">
        <v>136.606448765913</v>
      </c>
      <c r="AQ91" s="150">
        <v>136.45920661624245</v>
      </c>
      <c r="AR91" s="94">
        <v>136.45860270410807</v>
      </c>
      <c r="AT91" s="81">
        <v>2.4513848487304402</v>
      </c>
      <c r="AU91" s="82">
        <v>6.1841376666032826</v>
      </c>
    </row>
    <row r="92" spans="1:47" ht="10.199999999999999" x14ac:dyDescent="0.2">
      <c r="A92" s="118">
        <v>83</v>
      </c>
      <c r="B92" s="119" t="s">
        <v>156</v>
      </c>
      <c r="C92" s="120">
        <v>1</v>
      </c>
      <c r="D92" s="137">
        <v>0</v>
      </c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511327</v>
      </c>
      <c r="K92" s="121">
        <v>1001098</v>
      </c>
      <c r="L92" s="121">
        <v>738523</v>
      </c>
      <c r="M92" s="121">
        <v>0</v>
      </c>
      <c r="N92" s="121">
        <v>11769</v>
      </c>
      <c r="O92" s="121">
        <v>10409</v>
      </c>
      <c r="P92" s="121">
        <v>0</v>
      </c>
      <c r="Q92" s="121">
        <v>0</v>
      </c>
      <c r="R92" s="121">
        <v>0</v>
      </c>
      <c r="S92" s="122">
        <v>0</v>
      </c>
      <c r="T92" s="121" t="s">
        <v>71</v>
      </c>
      <c r="U92" s="137">
        <f t="shared" si="7"/>
        <v>2273126</v>
      </c>
      <c r="V92" s="94">
        <f t="shared" si="8"/>
        <v>8.6697065263150499</v>
      </c>
      <c r="W92" s="6"/>
      <c r="X92" s="137">
        <v>22148437.780000001</v>
      </c>
      <c r="Y92" s="104">
        <v>26219180.465917848</v>
      </c>
      <c r="Z92" s="121">
        <f t="shared" si="9"/>
        <v>4070742.6859178469</v>
      </c>
      <c r="AA92" s="122">
        <f t="shared" si="12"/>
        <v>352921.44431051216</v>
      </c>
      <c r="AB92" s="6"/>
      <c r="AC92" s="102">
        <v>117.30053271248913</v>
      </c>
      <c r="AD92" s="103">
        <f t="shared" si="10"/>
        <v>116.78592990863004</v>
      </c>
      <c r="AE92" s="97">
        <f t="shared" si="11"/>
        <v>-0.5146028038590913</v>
      </c>
      <c r="AF92" s="97">
        <v>8</v>
      </c>
      <c r="AG92" s="104">
        <v>1</v>
      </c>
      <c r="AH92" s="105">
        <f t="shared" si="13"/>
        <v>116.78592990863004</v>
      </c>
      <c r="AI92" s="49"/>
      <c r="AJ92" s="49"/>
      <c r="AK92" s="83">
        <v>117.30053271248913</v>
      </c>
      <c r="AL92" s="92">
        <v>116.93797700012503</v>
      </c>
      <c r="AM92" s="92">
        <v>117.29921318482978</v>
      </c>
      <c r="AN92" s="92">
        <v>117.29921318482978</v>
      </c>
      <c r="AO92" s="92">
        <v>117.30053271248913</v>
      </c>
      <c r="AP92" s="150">
        <v>116.96128923952843</v>
      </c>
      <c r="AQ92" s="150">
        <v>116.78654700000877</v>
      </c>
      <c r="AR92" s="94">
        <v>116.78592990863004</v>
      </c>
      <c r="AT92" s="81">
        <v>4.9425418034892532</v>
      </c>
      <c r="AU92" s="82">
        <v>4.4448285260330813</v>
      </c>
    </row>
    <row r="93" spans="1:47" ht="10.199999999999999" x14ac:dyDescent="0.2">
      <c r="A93" s="118">
        <v>84</v>
      </c>
      <c r="B93" s="119" t="s">
        <v>157</v>
      </c>
      <c r="C93" s="120">
        <v>0</v>
      </c>
      <c r="D93" s="137">
        <v>0</v>
      </c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1">
        <v>35000</v>
      </c>
      <c r="O93" s="121">
        <v>0</v>
      </c>
      <c r="P93" s="121">
        <v>0</v>
      </c>
      <c r="Q93" s="121">
        <v>0</v>
      </c>
      <c r="R93" s="121">
        <v>0</v>
      </c>
      <c r="S93" s="122">
        <v>0</v>
      </c>
      <c r="T93" s="121">
        <v>0</v>
      </c>
      <c r="U93" s="137">
        <f t="shared" si="7"/>
        <v>35000</v>
      </c>
      <c r="V93" s="94">
        <f t="shared" si="8"/>
        <v>0</v>
      </c>
      <c r="W93" s="6"/>
      <c r="X93" s="137">
        <v>247698.99</v>
      </c>
      <c r="Y93" s="104">
        <v>319822.65000000002</v>
      </c>
      <c r="Z93" s="121">
        <f t="shared" si="9"/>
        <v>72123.660000000033</v>
      </c>
      <c r="AA93" s="122">
        <f t="shared" si="12"/>
        <v>0</v>
      </c>
      <c r="AB93" s="6"/>
      <c r="AC93" s="102">
        <v>0</v>
      </c>
      <c r="AD93" s="103">
        <f t="shared" si="10"/>
        <v>0</v>
      </c>
      <c r="AE93" s="97">
        <f t="shared" si="11"/>
        <v>0</v>
      </c>
      <c r="AF93" s="97"/>
      <c r="AG93" s="104" t="s">
        <v>73</v>
      </c>
      <c r="AH93" s="105">
        <f t="shared" si="13"/>
        <v>0</v>
      </c>
      <c r="AI93" s="49"/>
      <c r="AJ93" s="49"/>
      <c r="AK93" s="83">
        <v>0</v>
      </c>
      <c r="AL93" s="92">
        <v>0</v>
      </c>
      <c r="AM93" s="92">
        <v>0</v>
      </c>
      <c r="AN93" s="92">
        <v>0</v>
      </c>
      <c r="AO93" s="92">
        <v>0</v>
      </c>
      <c r="AP93" s="150">
        <v>0</v>
      </c>
      <c r="AQ93" s="150">
        <v>0</v>
      </c>
      <c r="AR93" s="94">
        <v>0</v>
      </c>
      <c r="AT93" s="81" t="s">
        <v>536</v>
      </c>
      <c r="AU93" s="82" t="s">
        <v>536</v>
      </c>
    </row>
    <row r="94" spans="1:47" ht="10.199999999999999" x14ac:dyDescent="0.2">
      <c r="A94" s="118">
        <v>85</v>
      </c>
      <c r="B94" s="119" t="s">
        <v>158</v>
      </c>
      <c r="C94" s="120">
        <v>1</v>
      </c>
      <c r="D94" s="137">
        <v>0</v>
      </c>
      <c r="E94" s="121">
        <v>155786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163</v>
      </c>
      <c r="L94" s="121">
        <v>10745</v>
      </c>
      <c r="M94" s="121"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v>0</v>
      </c>
      <c r="S94" s="122">
        <v>0</v>
      </c>
      <c r="T94" s="121" t="s">
        <v>81</v>
      </c>
      <c r="U94" s="137">
        <f t="shared" si="7"/>
        <v>159065.04999999999</v>
      </c>
      <c r="V94" s="94">
        <f t="shared" si="8"/>
        <v>3.596260518759145</v>
      </c>
      <c r="W94" s="6"/>
      <c r="X94" s="137">
        <v>1784959.9300000002</v>
      </c>
      <c r="Y94" s="104">
        <v>4423068.05</v>
      </c>
      <c r="Z94" s="121">
        <f t="shared" si="9"/>
        <v>2638108.1199999996</v>
      </c>
      <c r="AA94" s="122">
        <f t="shared" si="12"/>
        <v>94873.240761739115</v>
      </c>
      <c r="AB94" s="6"/>
      <c r="AC94" s="102">
        <v>231.84991272745222</v>
      </c>
      <c r="AD94" s="103">
        <f t="shared" si="10"/>
        <v>242.48134294186988</v>
      </c>
      <c r="AE94" s="97">
        <f t="shared" si="11"/>
        <v>10.631430214417662</v>
      </c>
      <c r="AF94" s="97"/>
      <c r="AG94" s="104">
        <v>1</v>
      </c>
      <c r="AH94" s="105">
        <f t="shared" si="13"/>
        <v>242.48134294186988</v>
      </c>
      <c r="AI94" s="49"/>
      <c r="AJ94" s="49"/>
      <c r="AK94" s="83">
        <v>231.84991272745222</v>
      </c>
      <c r="AL94" s="92">
        <v>234.69338256445482</v>
      </c>
      <c r="AM94" s="92">
        <v>231.84991272745222</v>
      </c>
      <c r="AN94" s="92">
        <v>231.84991272745222</v>
      </c>
      <c r="AO94" s="92">
        <v>231.84991272745222</v>
      </c>
      <c r="AP94" s="150">
        <v>241.65322548268077</v>
      </c>
      <c r="AQ94" s="150">
        <v>242.48134294186988</v>
      </c>
      <c r="AR94" s="94">
        <v>242.48134294186988</v>
      </c>
      <c r="AT94" s="81">
        <v>-4.1339059931179971</v>
      </c>
      <c r="AU94" s="82">
        <v>1.0515609084566908</v>
      </c>
    </row>
    <row r="95" spans="1:47" ht="10.199999999999999" x14ac:dyDescent="0.2">
      <c r="A95" s="118">
        <v>86</v>
      </c>
      <c r="B95" s="119" t="s">
        <v>159</v>
      </c>
      <c r="C95" s="120">
        <v>1</v>
      </c>
      <c r="D95" s="137">
        <v>0</v>
      </c>
      <c r="E95" s="121">
        <v>50000</v>
      </c>
      <c r="F95" s="121">
        <v>0</v>
      </c>
      <c r="G95" s="121">
        <v>0</v>
      </c>
      <c r="H95" s="121">
        <v>0</v>
      </c>
      <c r="I95" s="121">
        <v>0</v>
      </c>
      <c r="J95" s="121">
        <v>975000</v>
      </c>
      <c r="K95" s="121">
        <v>130000</v>
      </c>
      <c r="L95" s="121">
        <v>690619</v>
      </c>
      <c r="M95" s="121">
        <v>12265</v>
      </c>
      <c r="N95" s="121">
        <v>112933</v>
      </c>
      <c r="O95" s="121">
        <v>95879</v>
      </c>
      <c r="P95" s="121">
        <v>0</v>
      </c>
      <c r="Q95" s="121">
        <v>0</v>
      </c>
      <c r="R95" s="121">
        <v>0</v>
      </c>
      <c r="S95" s="122">
        <v>0</v>
      </c>
      <c r="T95" s="121" t="s">
        <v>81</v>
      </c>
      <c r="U95" s="137">
        <f t="shared" si="7"/>
        <v>1576356.51</v>
      </c>
      <c r="V95" s="94">
        <f t="shared" si="8"/>
        <v>7.0173024149200902</v>
      </c>
      <c r="W95" s="6"/>
      <c r="X95" s="137">
        <v>18672296.820000004</v>
      </c>
      <c r="Y95" s="104">
        <v>22463853.155998707</v>
      </c>
      <c r="Z95" s="121">
        <f t="shared" si="9"/>
        <v>3791556.3359987028</v>
      </c>
      <c r="AA95" s="122">
        <f t="shared" si="12"/>
        <v>266064.97432909266</v>
      </c>
      <c r="AB95" s="6"/>
      <c r="AC95" s="102">
        <v>115.50216770040866</v>
      </c>
      <c r="AD95" s="103">
        <f t="shared" si="10"/>
        <v>118.8808661069132</v>
      </c>
      <c r="AE95" s="97">
        <f t="shared" si="11"/>
        <v>3.3786984065045402</v>
      </c>
      <c r="AF95" s="97">
        <v>114.04</v>
      </c>
      <c r="AG95" s="104">
        <v>1</v>
      </c>
      <c r="AH95" s="105">
        <f t="shared" si="13"/>
        <v>118.8808661069132</v>
      </c>
      <c r="AI95" s="49"/>
      <c r="AJ95" s="49"/>
      <c r="AK95" s="83">
        <v>115.50216770040866</v>
      </c>
      <c r="AL95" s="92">
        <v>115.42042976934297</v>
      </c>
      <c r="AM95" s="92">
        <v>115.49088409588262</v>
      </c>
      <c r="AN95" s="92">
        <v>115.49088409588262</v>
      </c>
      <c r="AO95" s="92">
        <v>115.50216770040866</v>
      </c>
      <c r="AP95" s="150">
        <v>115.50216770040866</v>
      </c>
      <c r="AQ95" s="150">
        <v>118.8760410519269</v>
      </c>
      <c r="AR95" s="94">
        <v>118.8808661069132</v>
      </c>
      <c r="AT95" s="81">
        <v>0.74200399849564147</v>
      </c>
      <c r="AU95" s="82">
        <v>3.9384175872388183</v>
      </c>
    </row>
    <row r="96" spans="1:47" ht="10.199999999999999" x14ac:dyDescent="0.2">
      <c r="A96" s="118">
        <v>87</v>
      </c>
      <c r="B96" s="119" t="s">
        <v>160</v>
      </c>
      <c r="C96" s="120">
        <v>1</v>
      </c>
      <c r="D96" s="137">
        <v>0</v>
      </c>
      <c r="E96" s="121">
        <v>0</v>
      </c>
      <c r="F96" s="121">
        <v>0</v>
      </c>
      <c r="G96" s="121">
        <v>0</v>
      </c>
      <c r="H96" s="121">
        <v>0</v>
      </c>
      <c r="I96" s="121">
        <v>299113</v>
      </c>
      <c r="J96" s="121">
        <v>319231</v>
      </c>
      <c r="K96" s="121">
        <v>503414</v>
      </c>
      <c r="L96" s="121">
        <v>831177</v>
      </c>
      <c r="M96" s="121">
        <v>0</v>
      </c>
      <c r="N96" s="121">
        <v>0</v>
      </c>
      <c r="O96" s="121">
        <v>10589</v>
      </c>
      <c r="P96" s="121">
        <v>0</v>
      </c>
      <c r="Q96" s="121">
        <v>0</v>
      </c>
      <c r="R96" s="121">
        <v>0</v>
      </c>
      <c r="S96" s="122">
        <v>0</v>
      </c>
      <c r="T96" s="121" t="s">
        <v>71</v>
      </c>
      <c r="U96" s="137">
        <f t="shared" si="7"/>
        <v>1963524</v>
      </c>
      <c r="V96" s="94">
        <f t="shared" si="8"/>
        <v>5.1666509695221023</v>
      </c>
      <c r="W96" s="6"/>
      <c r="X96" s="137">
        <v>27763311.460000001</v>
      </c>
      <c r="Y96" s="104">
        <v>38003805.784109689</v>
      </c>
      <c r="Z96" s="121">
        <f t="shared" si="9"/>
        <v>10240494.324109688</v>
      </c>
      <c r="AA96" s="122">
        <f t="shared" si="12"/>
        <v>529090.59928046912</v>
      </c>
      <c r="AB96" s="6"/>
      <c r="AC96" s="102">
        <v>138.28909328068008</v>
      </c>
      <c r="AD96" s="103">
        <f t="shared" si="10"/>
        <v>134.97927017395216</v>
      </c>
      <c r="AE96" s="97">
        <f t="shared" si="11"/>
        <v>-3.3098231067279187</v>
      </c>
      <c r="AF96" s="97">
        <v>11.89</v>
      </c>
      <c r="AG96" s="104">
        <v>1</v>
      </c>
      <c r="AH96" s="105">
        <f t="shared" si="13"/>
        <v>134.97927017395216</v>
      </c>
      <c r="AI96" s="49"/>
      <c r="AJ96" s="49"/>
      <c r="AK96" s="83">
        <v>138.28909328068008</v>
      </c>
      <c r="AL96" s="92">
        <v>138.28228338161509</v>
      </c>
      <c r="AM96" s="92">
        <v>138.28904336246433</v>
      </c>
      <c r="AN96" s="92">
        <v>138.28904336246433</v>
      </c>
      <c r="AO96" s="92">
        <v>138.28909328068008</v>
      </c>
      <c r="AP96" s="150">
        <v>135.15625959314787</v>
      </c>
      <c r="AQ96" s="150">
        <v>134.98264201961172</v>
      </c>
      <c r="AR96" s="94">
        <v>134.97927017395216</v>
      </c>
      <c r="AT96" s="81">
        <v>4.6976703843268259</v>
      </c>
      <c r="AU96" s="82">
        <v>1.7528838408615415</v>
      </c>
    </row>
    <row r="97" spans="1:47" ht="10.199999999999999" x14ac:dyDescent="0.2">
      <c r="A97" s="118">
        <v>88</v>
      </c>
      <c r="B97" s="119" t="s">
        <v>161</v>
      </c>
      <c r="C97" s="120">
        <v>1</v>
      </c>
      <c r="D97" s="137">
        <v>0</v>
      </c>
      <c r="E97" s="121">
        <v>50000</v>
      </c>
      <c r="F97" s="121">
        <v>0</v>
      </c>
      <c r="G97" s="121">
        <v>0</v>
      </c>
      <c r="H97" s="121">
        <v>0</v>
      </c>
      <c r="I97" s="121">
        <v>0</v>
      </c>
      <c r="J97" s="121">
        <v>690000</v>
      </c>
      <c r="K97" s="121">
        <v>1227201</v>
      </c>
      <c r="L97" s="121">
        <v>1856696</v>
      </c>
      <c r="M97" s="121">
        <v>6708</v>
      </c>
      <c r="N97" s="121">
        <v>0</v>
      </c>
      <c r="O97" s="121">
        <v>5265</v>
      </c>
      <c r="P97" s="121">
        <v>0</v>
      </c>
      <c r="Q97" s="121">
        <v>0</v>
      </c>
      <c r="R97" s="121">
        <v>0</v>
      </c>
      <c r="S97" s="122">
        <v>0</v>
      </c>
      <c r="T97" s="121" t="s">
        <v>71</v>
      </c>
      <c r="U97" s="137">
        <f t="shared" si="7"/>
        <v>3835870</v>
      </c>
      <c r="V97" s="94">
        <f t="shared" si="8"/>
        <v>7.9945475044546424</v>
      </c>
      <c r="W97" s="6"/>
      <c r="X97" s="137">
        <v>36092236.609999999</v>
      </c>
      <c r="Y97" s="104">
        <v>47981077.07612738</v>
      </c>
      <c r="Z97" s="121">
        <f t="shared" si="9"/>
        <v>11888840.466127381</v>
      </c>
      <c r="AA97" s="122">
        <f t="shared" si="12"/>
        <v>950458.99879338022</v>
      </c>
      <c r="AB97" s="6"/>
      <c r="AC97" s="102">
        <v>130.06900598359368</v>
      </c>
      <c r="AD97" s="103">
        <f t="shared" si="10"/>
        <v>130.30674320777152</v>
      </c>
      <c r="AE97" s="97">
        <f t="shared" si="11"/>
        <v>0.23773722417783461</v>
      </c>
      <c r="AF97" s="97">
        <v>24.62</v>
      </c>
      <c r="AG97" s="104">
        <v>1</v>
      </c>
      <c r="AH97" s="105">
        <f t="shared" si="13"/>
        <v>130.30674320777152</v>
      </c>
      <c r="AI97" s="49"/>
      <c r="AJ97" s="49"/>
      <c r="AK97" s="83">
        <v>130.06900598359368</v>
      </c>
      <c r="AL97" s="92">
        <v>129.91874681140064</v>
      </c>
      <c r="AM97" s="92">
        <v>130.06862596667028</v>
      </c>
      <c r="AN97" s="92">
        <v>130.06862596667028</v>
      </c>
      <c r="AO97" s="92">
        <v>130.06900598359368</v>
      </c>
      <c r="AP97" s="150">
        <v>129.81171971907978</v>
      </c>
      <c r="AQ97" s="150">
        <v>130.31200962325721</v>
      </c>
      <c r="AR97" s="94">
        <v>130.30674320777152</v>
      </c>
      <c r="AT97" s="81">
        <v>3.2789943846228664</v>
      </c>
      <c r="AU97" s="82">
        <v>3.5229853591990814</v>
      </c>
    </row>
    <row r="98" spans="1:47" ht="10.199999999999999" x14ac:dyDescent="0.2">
      <c r="A98" s="118">
        <v>89</v>
      </c>
      <c r="B98" s="119" t="s">
        <v>162</v>
      </c>
      <c r="C98" s="120">
        <v>1</v>
      </c>
      <c r="D98" s="137">
        <v>8445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258832</v>
      </c>
      <c r="M98" s="121">
        <v>0</v>
      </c>
      <c r="N98" s="121">
        <v>2572</v>
      </c>
      <c r="O98" s="121">
        <v>74314.923777196556</v>
      </c>
      <c r="P98" s="121">
        <v>0</v>
      </c>
      <c r="Q98" s="121">
        <v>0</v>
      </c>
      <c r="R98" s="121">
        <v>0</v>
      </c>
      <c r="S98" s="122">
        <v>0</v>
      </c>
      <c r="T98" s="121" t="s">
        <v>81</v>
      </c>
      <c r="U98" s="137">
        <f t="shared" si="7"/>
        <v>154397.25377719654</v>
      </c>
      <c r="V98" s="94">
        <f t="shared" si="8"/>
        <v>1.35153493313915</v>
      </c>
      <c r="W98" s="6"/>
      <c r="X98" s="137">
        <v>4383670.7300000004</v>
      </c>
      <c r="Y98" s="104">
        <v>11423844.844216119</v>
      </c>
      <c r="Z98" s="121">
        <f t="shared" si="9"/>
        <v>7040174.1142161191</v>
      </c>
      <c r="AA98" s="122">
        <f t="shared" si="12"/>
        <v>95150.412507450572</v>
      </c>
      <c r="AB98" s="6"/>
      <c r="AC98" s="102">
        <v>260.91534219747746</v>
      </c>
      <c r="AD98" s="103">
        <f t="shared" si="10"/>
        <v>258.42941063478708</v>
      </c>
      <c r="AE98" s="97">
        <f t="shared" si="11"/>
        <v>-2.4859315626903822</v>
      </c>
      <c r="AF98" s="97">
        <v>42</v>
      </c>
      <c r="AG98" s="104">
        <v>1</v>
      </c>
      <c r="AH98" s="105">
        <f t="shared" si="13"/>
        <v>258.42941063478708</v>
      </c>
      <c r="AI98" s="49"/>
      <c r="AJ98" s="49"/>
      <c r="AK98" s="83">
        <v>260.91534219747746</v>
      </c>
      <c r="AL98" s="92">
        <v>251.025949521288</v>
      </c>
      <c r="AM98" s="92">
        <v>260.67522384139312</v>
      </c>
      <c r="AN98" s="92">
        <v>260.67522384139312</v>
      </c>
      <c r="AO98" s="92">
        <v>260.91534219747746</v>
      </c>
      <c r="AP98" s="150">
        <v>260.91534219747746</v>
      </c>
      <c r="AQ98" s="150">
        <v>258.43928880168249</v>
      </c>
      <c r="AR98" s="94">
        <v>258.42941063478708</v>
      </c>
      <c r="AT98" s="81">
        <v>6.38661938888285</v>
      </c>
      <c r="AU98" s="82">
        <v>4.607910242023781</v>
      </c>
    </row>
    <row r="99" spans="1:47" ht="10.199999999999999" x14ac:dyDescent="0.2">
      <c r="A99" s="118">
        <v>90</v>
      </c>
      <c r="B99" s="119" t="s">
        <v>163</v>
      </c>
      <c r="C99" s="120">
        <v>0</v>
      </c>
      <c r="D99" s="137">
        <v>0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0</v>
      </c>
      <c r="N99" s="121">
        <v>0</v>
      </c>
      <c r="O99" s="121">
        <v>0</v>
      </c>
      <c r="P99" s="121">
        <v>0</v>
      </c>
      <c r="Q99" s="121">
        <v>0</v>
      </c>
      <c r="R99" s="121">
        <v>0</v>
      </c>
      <c r="S99" s="122">
        <v>0</v>
      </c>
      <c r="T99" s="121">
        <v>0</v>
      </c>
      <c r="U99" s="137">
        <f t="shared" si="7"/>
        <v>0</v>
      </c>
      <c r="V99" s="94">
        <f t="shared" si="8"/>
        <v>0</v>
      </c>
      <c r="W99" s="6"/>
      <c r="X99" s="137">
        <v>0</v>
      </c>
      <c r="Y99" s="104">
        <v>0</v>
      </c>
      <c r="Z99" s="121">
        <f t="shared" si="9"/>
        <v>0</v>
      </c>
      <c r="AA99" s="122">
        <f t="shared" si="12"/>
        <v>0</v>
      </c>
      <c r="AB99" s="6"/>
      <c r="AC99" s="102">
        <v>0</v>
      </c>
      <c r="AD99" s="103">
        <f t="shared" si="10"/>
        <v>0</v>
      </c>
      <c r="AE99" s="97">
        <f t="shared" si="11"/>
        <v>0</v>
      </c>
      <c r="AF99" s="97"/>
      <c r="AG99" s="104" t="s">
        <v>73</v>
      </c>
      <c r="AH99" s="105">
        <f t="shared" si="13"/>
        <v>0</v>
      </c>
      <c r="AI99" s="49"/>
      <c r="AJ99" s="49"/>
      <c r="AK99" s="83">
        <v>0</v>
      </c>
      <c r="AL99" s="92">
        <v>0</v>
      </c>
      <c r="AM99" s="92">
        <v>0</v>
      </c>
      <c r="AN99" s="92">
        <v>0</v>
      </c>
      <c r="AO99" s="92">
        <v>0</v>
      </c>
      <c r="AP99" s="150">
        <v>0</v>
      </c>
      <c r="AQ99" s="150">
        <v>0</v>
      </c>
      <c r="AR99" s="94">
        <v>0</v>
      </c>
      <c r="AT99" s="81" t="s">
        <v>536</v>
      </c>
      <c r="AU99" s="82" t="s">
        <v>536</v>
      </c>
    </row>
    <row r="100" spans="1:47" ht="10.199999999999999" x14ac:dyDescent="0.2">
      <c r="A100" s="118">
        <v>91</v>
      </c>
      <c r="B100" s="119" t="s">
        <v>164</v>
      </c>
      <c r="C100" s="120">
        <v>1</v>
      </c>
      <c r="D100" s="137">
        <v>0</v>
      </c>
      <c r="E100" s="121">
        <v>314460</v>
      </c>
      <c r="F100" s="121">
        <v>0</v>
      </c>
      <c r="G100" s="121">
        <v>0</v>
      </c>
      <c r="H100" s="121">
        <v>0</v>
      </c>
      <c r="I100" s="121">
        <v>0</v>
      </c>
      <c r="J100" s="121">
        <v>191545</v>
      </c>
      <c r="K100" s="121">
        <v>0</v>
      </c>
      <c r="L100" s="121">
        <v>143143</v>
      </c>
      <c r="M100" s="121">
        <v>8987</v>
      </c>
      <c r="N100" s="121">
        <v>0</v>
      </c>
      <c r="O100" s="121">
        <v>9194</v>
      </c>
      <c r="P100" s="121">
        <v>0</v>
      </c>
      <c r="Q100" s="121">
        <v>0</v>
      </c>
      <c r="R100" s="121">
        <v>0</v>
      </c>
      <c r="S100" s="122">
        <v>0</v>
      </c>
      <c r="T100" s="121" t="s">
        <v>81</v>
      </c>
      <c r="U100" s="137">
        <f t="shared" si="7"/>
        <v>565697.47</v>
      </c>
      <c r="V100" s="94">
        <f t="shared" si="8"/>
        <v>10.052099870680777</v>
      </c>
      <c r="W100" s="6"/>
      <c r="X100" s="137">
        <v>2317098.66</v>
      </c>
      <c r="Y100" s="104">
        <v>5627654.6918319482</v>
      </c>
      <c r="Z100" s="121">
        <f t="shared" si="9"/>
        <v>3310556.0318319481</v>
      </c>
      <c r="AA100" s="122">
        <f t="shared" si="12"/>
        <v>332780.39859459392</v>
      </c>
      <c r="AB100" s="6"/>
      <c r="AC100" s="102">
        <v>225.947858916765</v>
      </c>
      <c r="AD100" s="103">
        <f t="shared" si="10"/>
        <v>228.51311360377525</v>
      </c>
      <c r="AE100" s="97">
        <f t="shared" si="11"/>
        <v>2.5652546870102526</v>
      </c>
      <c r="AF100" s="97">
        <v>6</v>
      </c>
      <c r="AG100" s="104">
        <v>1</v>
      </c>
      <c r="AH100" s="105">
        <f t="shared" si="13"/>
        <v>228.51311360377525</v>
      </c>
      <c r="AI100" s="49"/>
      <c r="AJ100" s="49"/>
      <c r="AK100" s="83">
        <v>225.947858916765</v>
      </c>
      <c r="AL100" s="92">
        <v>225.22914911178242</v>
      </c>
      <c r="AM100" s="92">
        <v>225.77623509699768</v>
      </c>
      <c r="AN100" s="92">
        <v>225.77623509699768</v>
      </c>
      <c r="AO100" s="92">
        <v>225.947858916765</v>
      </c>
      <c r="AP100" s="150">
        <v>229.84600579221163</v>
      </c>
      <c r="AQ100" s="150">
        <v>228.5497684754144</v>
      </c>
      <c r="AR100" s="94">
        <v>228.51311360377525</v>
      </c>
      <c r="AT100" s="81">
        <v>6.5781338748148706</v>
      </c>
      <c r="AU100" s="82">
        <v>6.5600129732708217</v>
      </c>
    </row>
    <row r="101" spans="1:47" ht="10.199999999999999" x14ac:dyDescent="0.2">
      <c r="A101" s="118">
        <v>92</v>
      </c>
      <c r="B101" s="119" t="s">
        <v>165</v>
      </c>
      <c r="C101" s="120">
        <v>0</v>
      </c>
      <c r="D101" s="137">
        <v>0</v>
      </c>
      <c r="E101" s="121"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v>0</v>
      </c>
      <c r="S101" s="122">
        <v>0</v>
      </c>
      <c r="T101" s="121">
        <v>0</v>
      </c>
      <c r="U101" s="137">
        <f t="shared" si="7"/>
        <v>0</v>
      </c>
      <c r="V101" s="94">
        <f t="shared" si="8"/>
        <v>0</v>
      </c>
      <c r="W101" s="6"/>
      <c r="X101" s="137">
        <v>0</v>
      </c>
      <c r="Y101" s="104">
        <v>0</v>
      </c>
      <c r="Z101" s="121">
        <f t="shared" si="9"/>
        <v>0</v>
      </c>
      <c r="AA101" s="122">
        <f t="shared" si="12"/>
        <v>0</v>
      </c>
      <c r="AB101" s="6"/>
      <c r="AC101" s="102">
        <v>0</v>
      </c>
      <c r="AD101" s="103">
        <f t="shared" si="10"/>
        <v>0</v>
      </c>
      <c r="AE101" s="97">
        <f t="shared" si="11"/>
        <v>0</v>
      </c>
      <c r="AF101" s="97"/>
      <c r="AG101" s="104" t="s">
        <v>73</v>
      </c>
      <c r="AH101" s="105">
        <f t="shared" si="13"/>
        <v>0</v>
      </c>
      <c r="AI101" s="49"/>
      <c r="AJ101" s="49"/>
      <c r="AK101" s="83">
        <v>0</v>
      </c>
      <c r="AL101" s="92">
        <v>0</v>
      </c>
      <c r="AM101" s="92">
        <v>0</v>
      </c>
      <c r="AN101" s="92">
        <v>0</v>
      </c>
      <c r="AO101" s="92">
        <v>0</v>
      </c>
      <c r="AP101" s="150">
        <v>0</v>
      </c>
      <c r="AQ101" s="150">
        <v>0</v>
      </c>
      <c r="AR101" s="94">
        <v>0</v>
      </c>
      <c r="AT101" s="81" t="s">
        <v>536</v>
      </c>
      <c r="AU101" s="82" t="s">
        <v>536</v>
      </c>
    </row>
    <row r="102" spans="1:47" ht="10.199999999999999" x14ac:dyDescent="0.2">
      <c r="A102" s="118">
        <v>93</v>
      </c>
      <c r="B102" s="119" t="s">
        <v>166</v>
      </c>
      <c r="C102" s="120">
        <v>1</v>
      </c>
      <c r="D102" s="137">
        <v>0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3500000</v>
      </c>
      <c r="K102" s="121">
        <v>3500000</v>
      </c>
      <c r="L102" s="121">
        <v>2051465</v>
      </c>
      <c r="M102" s="121">
        <v>3757</v>
      </c>
      <c r="N102" s="121">
        <v>0</v>
      </c>
      <c r="O102" s="121">
        <v>651235.8200000003</v>
      </c>
      <c r="P102" s="121">
        <v>0</v>
      </c>
      <c r="Q102" s="121">
        <v>0</v>
      </c>
      <c r="R102" s="121">
        <v>0</v>
      </c>
      <c r="S102" s="122">
        <v>0</v>
      </c>
      <c r="T102" s="121" t="s">
        <v>71</v>
      </c>
      <c r="U102" s="137">
        <f t="shared" si="7"/>
        <v>9706457.8200000003</v>
      </c>
      <c r="V102" s="94">
        <f t="shared" si="8"/>
        <v>9.562024603044371</v>
      </c>
      <c r="W102" s="6"/>
      <c r="X102" s="137">
        <v>96231897.969240025</v>
      </c>
      <c r="Y102" s="104">
        <v>101510487.81980382</v>
      </c>
      <c r="Z102" s="121">
        <f t="shared" si="9"/>
        <v>5278589.8505637944</v>
      </c>
      <c r="AA102" s="122">
        <f t="shared" si="12"/>
        <v>504740.06020471308</v>
      </c>
      <c r="AB102" s="6"/>
      <c r="AC102" s="102">
        <v>102.86320779598445</v>
      </c>
      <c r="AD102" s="103">
        <f t="shared" si="10"/>
        <v>104.96077692646675</v>
      </c>
      <c r="AE102" s="97">
        <f t="shared" si="11"/>
        <v>2.0975691304822988</v>
      </c>
      <c r="AF102" s="97">
        <v>742.68999999999971</v>
      </c>
      <c r="AG102" s="104">
        <v>1</v>
      </c>
      <c r="AH102" s="105">
        <f t="shared" si="13"/>
        <v>104.96077692646675</v>
      </c>
      <c r="AI102" s="49"/>
      <c r="AJ102" s="49"/>
      <c r="AK102" s="83">
        <v>102.86320779598445</v>
      </c>
      <c r="AL102" s="92">
        <v>102.79901586820188</v>
      </c>
      <c r="AM102" s="92">
        <v>102.84144893945172</v>
      </c>
      <c r="AN102" s="92">
        <v>102.84144893945172</v>
      </c>
      <c r="AO102" s="92">
        <v>102.86320779598445</v>
      </c>
      <c r="AP102" s="150">
        <v>102.86320779598445</v>
      </c>
      <c r="AQ102" s="150">
        <v>104.91552282444438</v>
      </c>
      <c r="AR102" s="93">
        <v>104.96077692646675</v>
      </c>
      <c r="AT102" s="81">
        <v>6.2644440809962312</v>
      </c>
      <c r="AU102" s="82">
        <v>8.6279349402290411</v>
      </c>
    </row>
    <row r="103" spans="1:47" ht="10.199999999999999" x14ac:dyDescent="0.2">
      <c r="A103" s="118">
        <v>94</v>
      </c>
      <c r="B103" s="119" t="s">
        <v>167</v>
      </c>
      <c r="C103" s="120">
        <v>1</v>
      </c>
      <c r="D103" s="137">
        <v>0</v>
      </c>
      <c r="E103" s="121">
        <v>0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v>772267</v>
      </c>
      <c r="M103" s="121">
        <v>0</v>
      </c>
      <c r="N103" s="121">
        <v>0</v>
      </c>
      <c r="O103" s="121">
        <v>0</v>
      </c>
      <c r="P103" s="121">
        <v>0</v>
      </c>
      <c r="Q103" s="121">
        <v>0</v>
      </c>
      <c r="R103" s="121">
        <v>0</v>
      </c>
      <c r="S103" s="122">
        <v>0</v>
      </c>
      <c r="T103" s="121" t="s">
        <v>71</v>
      </c>
      <c r="U103" s="137">
        <f t="shared" si="7"/>
        <v>772267</v>
      </c>
      <c r="V103" s="94">
        <f t="shared" si="8"/>
        <v>3.6058784860190811</v>
      </c>
      <c r="W103" s="6"/>
      <c r="X103" s="137">
        <v>19508511.550000001</v>
      </c>
      <c r="Y103" s="104">
        <v>21416889.198964357</v>
      </c>
      <c r="Z103" s="121">
        <f t="shared" si="9"/>
        <v>1908377.6489643566</v>
      </c>
      <c r="AA103" s="122">
        <f t="shared" si="12"/>
        <v>68813.77907600248</v>
      </c>
      <c r="AB103" s="6"/>
      <c r="AC103" s="102">
        <v>105.14496860643989</v>
      </c>
      <c r="AD103" s="103">
        <f t="shared" si="10"/>
        <v>109.42954497155553</v>
      </c>
      <c r="AE103" s="97">
        <f t="shared" si="11"/>
        <v>4.2845763651156403</v>
      </c>
      <c r="AF103" s="97">
        <v>1</v>
      </c>
      <c r="AG103" s="104">
        <v>1</v>
      </c>
      <c r="AH103" s="105">
        <f t="shared" si="13"/>
        <v>109.42954497155553</v>
      </c>
      <c r="AI103" s="49"/>
      <c r="AJ103" s="49"/>
      <c r="AK103" s="83">
        <v>105.14496860643989</v>
      </c>
      <c r="AL103" s="92">
        <v>104.93760290664325</v>
      </c>
      <c r="AM103" s="92">
        <v>105.14469592528791</v>
      </c>
      <c r="AN103" s="92">
        <v>105.14469592528791</v>
      </c>
      <c r="AO103" s="92">
        <v>105.14496860643989</v>
      </c>
      <c r="AP103" s="150">
        <v>109.19165733513532</v>
      </c>
      <c r="AQ103" s="150">
        <v>109.44969665743633</v>
      </c>
      <c r="AR103" s="94">
        <v>109.42954497155553</v>
      </c>
      <c r="AT103" s="81">
        <v>3.9983861082767427</v>
      </c>
      <c r="AU103" s="82">
        <v>8.0579188727274662</v>
      </c>
    </row>
    <row r="104" spans="1:47" ht="10.199999999999999" x14ac:dyDescent="0.2">
      <c r="A104" s="118">
        <v>95</v>
      </c>
      <c r="B104" s="119" t="s">
        <v>168</v>
      </c>
      <c r="C104" s="120">
        <v>1</v>
      </c>
      <c r="D104" s="137">
        <v>0</v>
      </c>
      <c r="E104" s="121">
        <v>0</v>
      </c>
      <c r="F104" s="121">
        <v>0</v>
      </c>
      <c r="G104" s="121">
        <v>0</v>
      </c>
      <c r="H104" s="121">
        <v>0</v>
      </c>
      <c r="I104" s="121">
        <v>930208</v>
      </c>
      <c r="J104" s="121">
        <v>2635000</v>
      </c>
      <c r="K104" s="121">
        <v>2754965</v>
      </c>
      <c r="L104" s="121">
        <v>7688032</v>
      </c>
      <c r="M104" s="121">
        <v>88061</v>
      </c>
      <c r="N104" s="121">
        <v>9995</v>
      </c>
      <c r="O104" s="121">
        <v>1542988</v>
      </c>
      <c r="P104" s="121">
        <v>0</v>
      </c>
      <c r="Q104" s="121">
        <v>0</v>
      </c>
      <c r="R104" s="121">
        <v>0</v>
      </c>
      <c r="S104" s="122">
        <v>0</v>
      </c>
      <c r="T104" s="121" t="s">
        <v>71</v>
      </c>
      <c r="U104" s="137">
        <f t="shared" si="7"/>
        <v>15649249</v>
      </c>
      <c r="V104" s="94">
        <f t="shared" si="8"/>
        <v>10.528757022683511</v>
      </c>
      <c r="W104" s="6"/>
      <c r="X104" s="137">
        <v>149318107.95999998</v>
      </c>
      <c r="Y104" s="104">
        <v>148633394.86593458</v>
      </c>
      <c r="Z104" s="121">
        <f t="shared" si="9"/>
        <v>0</v>
      </c>
      <c r="AA104" s="122">
        <f t="shared" si="12"/>
        <v>0</v>
      </c>
      <c r="AB104" s="6"/>
      <c r="AC104" s="102">
        <v>100.85507219967337</v>
      </c>
      <c r="AD104" s="103">
        <f t="shared" si="10"/>
        <v>99.541440014597001</v>
      </c>
      <c r="AE104" s="97">
        <f t="shared" si="11"/>
        <v>-1.3136321850763721</v>
      </c>
      <c r="AF104" s="97">
        <v>1676.4799999999991</v>
      </c>
      <c r="AG104" s="104">
        <v>1</v>
      </c>
      <c r="AH104" s="105">
        <f t="shared" si="13"/>
        <v>99.541440014597001</v>
      </c>
      <c r="AI104" s="49"/>
      <c r="AJ104" s="49"/>
      <c r="AK104" s="83">
        <v>100.85507219967337</v>
      </c>
      <c r="AL104" s="92">
        <v>101.10128532725192</v>
      </c>
      <c r="AM104" s="92">
        <v>100.84879252672989</v>
      </c>
      <c r="AN104" s="92">
        <v>100.84879252672989</v>
      </c>
      <c r="AO104" s="92">
        <v>100.85507219967337</v>
      </c>
      <c r="AP104" s="150">
        <v>100.07473215477899</v>
      </c>
      <c r="AQ104" s="150">
        <v>99.592521269368177</v>
      </c>
      <c r="AR104" s="94">
        <v>99.541440014597001</v>
      </c>
      <c r="AT104" s="81">
        <v>6.3764566511502165</v>
      </c>
      <c r="AU104" s="82">
        <v>4.9147274367006055</v>
      </c>
    </row>
    <row r="105" spans="1:47" ht="10.199999999999999" x14ac:dyDescent="0.2">
      <c r="A105" s="118">
        <v>96</v>
      </c>
      <c r="B105" s="119" t="s">
        <v>169</v>
      </c>
      <c r="C105" s="120">
        <v>1</v>
      </c>
      <c r="D105" s="137">
        <v>0</v>
      </c>
      <c r="E105" s="121"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2225000</v>
      </c>
      <c r="K105" s="121">
        <v>0</v>
      </c>
      <c r="L105" s="121">
        <v>1798382</v>
      </c>
      <c r="M105" s="121">
        <v>19677</v>
      </c>
      <c r="N105" s="121">
        <v>35272</v>
      </c>
      <c r="O105" s="121">
        <v>111306</v>
      </c>
      <c r="P105" s="121">
        <v>0</v>
      </c>
      <c r="Q105" s="121">
        <v>0</v>
      </c>
      <c r="R105" s="121">
        <v>0</v>
      </c>
      <c r="S105" s="122">
        <v>0</v>
      </c>
      <c r="T105" s="121" t="s">
        <v>81</v>
      </c>
      <c r="U105" s="137">
        <f t="shared" si="7"/>
        <v>2912785.7800000003</v>
      </c>
      <c r="V105" s="94">
        <f t="shared" si="8"/>
        <v>5.0210691065559407</v>
      </c>
      <c r="W105" s="6"/>
      <c r="X105" s="137">
        <v>37204346.420000009</v>
      </c>
      <c r="Y105" s="104">
        <v>58011266.488979727</v>
      </c>
      <c r="Z105" s="121">
        <f t="shared" si="9"/>
        <v>20806920.068979718</v>
      </c>
      <c r="AA105" s="122">
        <f t="shared" si="12"/>
        <v>1044729.8356093286</v>
      </c>
      <c r="AB105" s="6"/>
      <c r="AC105" s="102">
        <v>154.06617459770459</v>
      </c>
      <c r="AD105" s="103">
        <f t="shared" si="10"/>
        <v>153.11796103142075</v>
      </c>
      <c r="AE105" s="97">
        <f t="shared" si="11"/>
        <v>-0.94821356628384024</v>
      </c>
      <c r="AF105" s="97">
        <v>92.1</v>
      </c>
      <c r="AG105" s="104">
        <v>1</v>
      </c>
      <c r="AH105" s="105">
        <f t="shared" si="13"/>
        <v>153.11796103142075</v>
      </c>
      <c r="AI105" s="49"/>
      <c r="AJ105" s="49"/>
      <c r="AK105" s="83">
        <v>154.06617459770459</v>
      </c>
      <c r="AL105" s="92">
        <v>153.69102995381215</v>
      </c>
      <c r="AM105" s="92">
        <v>154.0511847212197</v>
      </c>
      <c r="AN105" s="92">
        <v>154.0511847212197</v>
      </c>
      <c r="AO105" s="92">
        <v>154.06617459770459</v>
      </c>
      <c r="AP105" s="150">
        <v>154.06617459770459</v>
      </c>
      <c r="AQ105" s="150">
        <v>154.82843113798876</v>
      </c>
      <c r="AR105" s="94">
        <v>153.11796103142075</v>
      </c>
      <c r="AT105" s="81">
        <v>3.9914613567808321</v>
      </c>
      <c r="AU105" s="82">
        <v>4.6350948099045031</v>
      </c>
    </row>
    <row r="106" spans="1:47" ht="10.199999999999999" x14ac:dyDescent="0.2">
      <c r="A106" s="118">
        <v>97</v>
      </c>
      <c r="B106" s="119" t="s">
        <v>170</v>
      </c>
      <c r="C106" s="120">
        <v>1</v>
      </c>
      <c r="D106" s="137">
        <v>0</v>
      </c>
      <c r="E106" s="121">
        <v>50000</v>
      </c>
      <c r="F106" s="121">
        <v>0</v>
      </c>
      <c r="G106" s="121">
        <v>0</v>
      </c>
      <c r="H106" s="121">
        <v>0</v>
      </c>
      <c r="I106" s="121">
        <v>0</v>
      </c>
      <c r="J106" s="121">
        <v>3466123</v>
      </c>
      <c r="K106" s="121">
        <v>2669836</v>
      </c>
      <c r="L106" s="121">
        <v>2688000</v>
      </c>
      <c r="M106" s="121">
        <v>63283</v>
      </c>
      <c r="N106" s="121">
        <v>443870</v>
      </c>
      <c r="O106" s="121">
        <v>202478</v>
      </c>
      <c r="P106" s="121">
        <v>0</v>
      </c>
      <c r="Q106" s="121">
        <v>0</v>
      </c>
      <c r="R106" s="121">
        <v>0</v>
      </c>
      <c r="S106" s="122">
        <v>0</v>
      </c>
      <c r="T106" s="121" t="s">
        <v>71</v>
      </c>
      <c r="U106" s="137">
        <f t="shared" si="7"/>
        <v>9583590</v>
      </c>
      <c r="V106" s="94">
        <f t="shared" si="8"/>
        <v>13.762506762543309</v>
      </c>
      <c r="W106" s="6"/>
      <c r="X106" s="137">
        <v>70117764.530000001</v>
      </c>
      <c r="Y106" s="104">
        <v>69635497.118033424</v>
      </c>
      <c r="Z106" s="121">
        <f t="shared" si="9"/>
        <v>0</v>
      </c>
      <c r="AA106" s="122">
        <f t="shared" si="12"/>
        <v>0</v>
      </c>
      <c r="AB106" s="6"/>
      <c r="AC106" s="102">
        <v>100.04237931962446</v>
      </c>
      <c r="AD106" s="103">
        <f t="shared" si="10"/>
        <v>99.312203668786054</v>
      </c>
      <c r="AE106" s="97">
        <f t="shared" si="11"/>
        <v>-0.73017565083840452</v>
      </c>
      <c r="AF106" s="97">
        <v>206.82</v>
      </c>
      <c r="AG106" s="104">
        <v>1</v>
      </c>
      <c r="AH106" s="105">
        <f t="shared" si="13"/>
        <v>99.312203668786054</v>
      </c>
      <c r="AI106" s="49"/>
      <c r="AJ106" s="49"/>
      <c r="AK106" s="83">
        <v>100.04237931962446</v>
      </c>
      <c r="AL106" s="92">
        <v>100.70223080628018</v>
      </c>
      <c r="AM106" s="92">
        <v>100.04617343714639</v>
      </c>
      <c r="AN106" s="92">
        <v>100.04617343714639</v>
      </c>
      <c r="AO106" s="92">
        <v>100.04237931962446</v>
      </c>
      <c r="AP106" s="150">
        <v>100.04237931962446</v>
      </c>
      <c r="AQ106" s="150">
        <v>99.325149660620511</v>
      </c>
      <c r="AR106" s="94">
        <v>99.312203668786054</v>
      </c>
      <c r="AT106" s="81">
        <v>4.8297723339135343</v>
      </c>
      <c r="AU106" s="82">
        <v>4.0708558569092252</v>
      </c>
    </row>
    <row r="107" spans="1:47" ht="10.199999999999999" x14ac:dyDescent="0.2">
      <c r="A107" s="118">
        <v>98</v>
      </c>
      <c r="B107" s="119" t="s">
        <v>171</v>
      </c>
      <c r="C107" s="120">
        <v>1</v>
      </c>
      <c r="D107" s="137">
        <v>0</v>
      </c>
      <c r="E107" s="121">
        <v>73268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55836</v>
      </c>
      <c r="M107" s="121">
        <v>0</v>
      </c>
      <c r="N107" s="121">
        <v>4421</v>
      </c>
      <c r="O107" s="121">
        <v>0</v>
      </c>
      <c r="P107" s="121">
        <v>0</v>
      </c>
      <c r="Q107" s="121">
        <v>0</v>
      </c>
      <c r="R107" s="121">
        <v>0</v>
      </c>
      <c r="S107" s="122">
        <v>0</v>
      </c>
      <c r="T107" s="121" t="s">
        <v>81</v>
      </c>
      <c r="U107" s="137">
        <f t="shared" si="7"/>
        <v>93881.44</v>
      </c>
      <c r="V107" s="94">
        <f t="shared" si="8"/>
        <v>4.9874108074330712</v>
      </c>
      <c r="W107" s="6"/>
      <c r="X107" s="137">
        <v>718962.58</v>
      </c>
      <c r="Y107" s="104">
        <v>1882368.2994006076</v>
      </c>
      <c r="Z107" s="121">
        <f t="shared" si="9"/>
        <v>1163405.7194006075</v>
      </c>
      <c r="AA107" s="122">
        <f t="shared" si="12"/>
        <v>58023.822583680376</v>
      </c>
      <c r="AB107" s="6"/>
      <c r="AC107" s="102">
        <v>188.41831768478076</v>
      </c>
      <c r="AD107" s="103">
        <f t="shared" si="10"/>
        <v>253.74679121922136</v>
      </c>
      <c r="AE107" s="97">
        <f t="shared" si="11"/>
        <v>65.328473534440604</v>
      </c>
      <c r="AF107" s="97">
        <v>2</v>
      </c>
      <c r="AG107" s="104">
        <v>1</v>
      </c>
      <c r="AH107" s="105">
        <f t="shared" si="13"/>
        <v>253.74679121922136</v>
      </c>
      <c r="AI107" s="49"/>
      <c r="AJ107" s="49"/>
      <c r="AK107" s="83">
        <v>188.41831768478076</v>
      </c>
      <c r="AL107" s="92">
        <v>193.83325836357497</v>
      </c>
      <c r="AM107" s="92">
        <v>188.41831768478076</v>
      </c>
      <c r="AN107" s="92">
        <v>188.41831768478076</v>
      </c>
      <c r="AO107" s="92">
        <v>188.41831768478076</v>
      </c>
      <c r="AP107" s="150">
        <v>251.68539323618475</v>
      </c>
      <c r="AQ107" s="150">
        <v>253.90764559983182</v>
      </c>
      <c r="AR107" s="94">
        <v>253.74679121922136</v>
      </c>
      <c r="AT107" s="81">
        <v>-14.1603558320303</v>
      </c>
      <c r="AU107" s="82">
        <v>16.474708817905331</v>
      </c>
    </row>
    <row r="108" spans="1:47" ht="10.199999999999999" x14ac:dyDescent="0.2">
      <c r="A108" s="118">
        <v>99</v>
      </c>
      <c r="B108" s="119" t="s">
        <v>172</v>
      </c>
      <c r="C108" s="120">
        <v>1</v>
      </c>
      <c r="D108" s="137">
        <v>0</v>
      </c>
      <c r="E108" s="121">
        <v>5000</v>
      </c>
      <c r="F108" s="121">
        <v>0</v>
      </c>
      <c r="G108" s="121">
        <v>0</v>
      </c>
      <c r="H108" s="121">
        <v>0</v>
      </c>
      <c r="I108" s="121">
        <v>130000</v>
      </c>
      <c r="J108" s="121">
        <v>700000</v>
      </c>
      <c r="K108" s="121">
        <v>794089</v>
      </c>
      <c r="L108" s="121">
        <v>776616</v>
      </c>
      <c r="M108" s="121">
        <v>0</v>
      </c>
      <c r="N108" s="121">
        <v>0</v>
      </c>
      <c r="O108" s="121">
        <v>163401</v>
      </c>
      <c r="P108" s="121">
        <v>0</v>
      </c>
      <c r="Q108" s="121">
        <v>0</v>
      </c>
      <c r="R108" s="121">
        <v>0</v>
      </c>
      <c r="S108" s="122">
        <v>0</v>
      </c>
      <c r="T108" s="121" t="s">
        <v>71</v>
      </c>
      <c r="U108" s="137">
        <f t="shared" si="7"/>
        <v>2569106</v>
      </c>
      <c r="V108" s="94">
        <f t="shared" si="8"/>
        <v>5.826343276826961</v>
      </c>
      <c r="W108" s="6"/>
      <c r="X108" s="137">
        <v>27859184.160679996</v>
      </c>
      <c r="Y108" s="104">
        <v>44094655.565834433</v>
      </c>
      <c r="Z108" s="121">
        <f t="shared" si="9"/>
        <v>16235471.405154437</v>
      </c>
      <c r="AA108" s="122">
        <f t="shared" si="12"/>
        <v>945934.29667537927</v>
      </c>
      <c r="AB108" s="6"/>
      <c r="AC108" s="102">
        <v>157.65713110483173</v>
      </c>
      <c r="AD108" s="103">
        <f t="shared" si="10"/>
        <v>154.88149624301801</v>
      </c>
      <c r="AE108" s="97">
        <f t="shared" si="11"/>
        <v>-2.7756348618137281</v>
      </c>
      <c r="AF108" s="97">
        <v>114.21999999999998</v>
      </c>
      <c r="AG108" s="104">
        <v>1</v>
      </c>
      <c r="AH108" s="105">
        <f t="shared" si="13"/>
        <v>154.88149624301801</v>
      </c>
      <c r="AI108" s="49"/>
      <c r="AJ108" s="49"/>
      <c r="AK108" s="83">
        <v>157.65713110483173</v>
      </c>
      <c r="AL108" s="92">
        <v>158.14086715422499</v>
      </c>
      <c r="AM108" s="92">
        <v>157.66007234355524</v>
      </c>
      <c r="AN108" s="92">
        <v>157.66007234355524</v>
      </c>
      <c r="AO108" s="92">
        <v>157.65713110483173</v>
      </c>
      <c r="AP108" s="150">
        <v>155.39193888305439</v>
      </c>
      <c r="AQ108" s="150">
        <v>154.89195482847734</v>
      </c>
      <c r="AR108" s="94">
        <v>154.88149624301801</v>
      </c>
      <c r="AT108" s="81">
        <v>5.8032730380430966</v>
      </c>
      <c r="AU108" s="82">
        <v>3.8172819518888423</v>
      </c>
    </row>
    <row r="109" spans="1:47" ht="10.199999999999999" x14ac:dyDescent="0.2">
      <c r="A109" s="118">
        <v>100</v>
      </c>
      <c r="B109" s="119" t="s">
        <v>173</v>
      </c>
      <c r="C109" s="120">
        <v>1</v>
      </c>
      <c r="D109" s="137">
        <v>0</v>
      </c>
      <c r="E109" s="121">
        <v>430635</v>
      </c>
      <c r="F109" s="121">
        <v>0</v>
      </c>
      <c r="G109" s="121">
        <v>0</v>
      </c>
      <c r="H109" s="121">
        <v>0</v>
      </c>
      <c r="I109" s="121">
        <v>160678</v>
      </c>
      <c r="J109" s="121">
        <v>8615041</v>
      </c>
      <c r="K109" s="121">
        <v>3226472</v>
      </c>
      <c r="L109" s="121">
        <v>5000183</v>
      </c>
      <c r="M109" s="121">
        <v>11525</v>
      </c>
      <c r="N109" s="121">
        <v>0</v>
      </c>
      <c r="O109" s="121">
        <v>401087</v>
      </c>
      <c r="P109" s="121">
        <v>0</v>
      </c>
      <c r="Q109" s="121">
        <v>0</v>
      </c>
      <c r="R109" s="121">
        <v>0</v>
      </c>
      <c r="S109" s="122">
        <v>0</v>
      </c>
      <c r="T109" s="121" t="s">
        <v>71</v>
      </c>
      <c r="U109" s="137">
        <f t="shared" si="7"/>
        <v>17845621</v>
      </c>
      <c r="V109" s="94">
        <f t="shared" si="8"/>
        <v>10.928883016755735</v>
      </c>
      <c r="W109" s="6"/>
      <c r="X109" s="137">
        <v>108226362.06195001</v>
      </c>
      <c r="Y109" s="104">
        <v>163288608.47572246</v>
      </c>
      <c r="Z109" s="121">
        <f t="shared" si="9"/>
        <v>55062246.413772449</v>
      </c>
      <c r="AA109" s="122">
        <f t="shared" si="12"/>
        <v>6017688.496958972</v>
      </c>
      <c r="AB109" s="6"/>
      <c r="AC109" s="102">
        <v>151.39112158360169</v>
      </c>
      <c r="AD109" s="103">
        <f t="shared" si="10"/>
        <v>145.31664650128386</v>
      </c>
      <c r="AE109" s="97">
        <f t="shared" si="11"/>
        <v>-6.0744750823178322</v>
      </c>
      <c r="AF109" s="97">
        <v>358.62000000000006</v>
      </c>
      <c r="AG109" s="104">
        <v>1</v>
      </c>
      <c r="AH109" s="105">
        <f t="shared" si="13"/>
        <v>145.31664650128386</v>
      </c>
      <c r="AI109" s="49"/>
      <c r="AJ109" s="49"/>
      <c r="AK109" s="83">
        <v>151.39112158360169</v>
      </c>
      <c r="AL109" s="92">
        <v>151.48313965093004</v>
      </c>
      <c r="AM109" s="92">
        <v>151.3867269902596</v>
      </c>
      <c r="AN109" s="92">
        <v>151.3867269902596</v>
      </c>
      <c r="AO109" s="92">
        <v>151.39112158360169</v>
      </c>
      <c r="AP109" s="150">
        <v>151.39112158360169</v>
      </c>
      <c r="AQ109" s="150">
        <v>145.3569909129865</v>
      </c>
      <c r="AR109" s="94">
        <v>145.31664650128386</v>
      </c>
      <c r="AT109" s="81">
        <v>7.4527869457421998</v>
      </c>
      <c r="AU109" s="82">
        <v>3.0442737593311229</v>
      </c>
    </row>
    <row r="110" spans="1:47" ht="10.199999999999999" x14ac:dyDescent="0.2">
      <c r="A110" s="118">
        <v>101</v>
      </c>
      <c r="B110" s="119" t="s">
        <v>174</v>
      </c>
      <c r="C110" s="120">
        <v>1</v>
      </c>
      <c r="D110" s="137">
        <v>0</v>
      </c>
      <c r="E110" s="121">
        <v>87900</v>
      </c>
      <c r="F110" s="121">
        <v>0</v>
      </c>
      <c r="G110" s="121">
        <v>0</v>
      </c>
      <c r="H110" s="121">
        <v>0</v>
      </c>
      <c r="I110" s="121">
        <v>461024</v>
      </c>
      <c r="J110" s="121">
        <v>2527853</v>
      </c>
      <c r="K110" s="121">
        <v>1184816</v>
      </c>
      <c r="L110" s="121">
        <v>1985000</v>
      </c>
      <c r="M110" s="121">
        <v>14571</v>
      </c>
      <c r="N110" s="121">
        <v>0</v>
      </c>
      <c r="O110" s="121">
        <v>278037</v>
      </c>
      <c r="P110" s="121">
        <v>0</v>
      </c>
      <c r="Q110" s="121">
        <v>0</v>
      </c>
      <c r="R110" s="121">
        <v>0</v>
      </c>
      <c r="S110" s="122">
        <v>0</v>
      </c>
      <c r="T110" s="121" t="s">
        <v>81</v>
      </c>
      <c r="U110" s="137">
        <f t="shared" si="7"/>
        <v>5129851</v>
      </c>
      <c r="V110" s="94">
        <f t="shared" si="8"/>
        <v>6.8927095087852583</v>
      </c>
      <c r="W110" s="6"/>
      <c r="X110" s="137">
        <v>57909532.281709999</v>
      </c>
      <c r="Y110" s="104">
        <v>74424302.85886316</v>
      </c>
      <c r="Z110" s="121">
        <f t="shared" si="9"/>
        <v>16514770.577153161</v>
      </c>
      <c r="AA110" s="122">
        <f t="shared" si="12"/>
        <v>1138315.1619255061</v>
      </c>
      <c r="AB110" s="6"/>
      <c r="AC110" s="102">
        <v>122.88759501753377</v>
      </c>
      <c r="AD110" s="103">
        <f t="shared" si="10"/>
        <v>126.55254637600331</v>
      </c>
      <c r="AE110" s="97">
        <f t="shared" si="11"/>
        <v>3.664951358469537</v>
      </c>
      <c r="AF110" s="97">
        <v>310.91000000000003</v>
      </c>
      <c r="AG110" s="104">
        <v>1</v>
      </c>
      <c r="AH110" s="105">
        <f t="shared" si="13"/>
        <v>126.55254637600331</v>
      </c>
      <c r="AI110" s="49"/>
      <c r="AJ110" s="49"/>
      <c r="AK110" s="83">
        <v>122.88759501753377</v>
      </c>
      <c r="AL110" s="92">
        <v>123.04624956320993</v>
      </c>
      <c r="AM110" s="92">
        <v>122.83899161773807</v>
      </c>
      <c r="AN110" s="92">
        <v>122.83899161773807</v>
      </c>
      <c r="AO110" s="92">
        <v>122.88759501753377</v>
      </c>
      <c r="AP110" s="150">
        <v>126.63265127734003</v>
      </c>
      <c r="AQ110" s="150">
        <v>126.55772548124176</v>
      </c>
      <c r="AR110" s="94">
        <v>126.55254637600331</v>
      </c>
      <c r="AT110" s="81">
        <v>1.3308942394638641</v>
      </c>
      <c r="AU110" s="82">
        <v>4.6311520701112947</v>
      </c>
    </row>
    <row r="111" spans="1:47" ht="10.199999999999999" x14ac:dyDescent="0.2">
      <c r="A111" s="123">
        <v>102</v>
      </c>
      <c r="B111" s="124" t="s">
        <v>175</v>
      </c>
      <c r="C111" s="125">
        <v>0</v>
      </c>
      <c r="D111" s="138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96780</v>
      </c>
      <c r="M111" s="109">
        <v>0</v>
      </c>
      <c r="N111" s="109">
        <v>10000</v>
      </c>
      <c r="O111" s="109">
        <v>0</v>
      </c>
      <c r="P111" s="109">
        <v>0</v>
      </c>
      <c r="Q111" s="109">
        <v>0</v>
      </c>
      <c r="R111" s="109">
        <v>0</v>
      </c>
      <c r="S111" s="127">
        <v>0</v>
      </c>
      <c r="T111" s="109">
        <v>0</v>
      </c>
      <c r="U111" s="137">
        <f t="shared" si="7"/>
        <v>10000</v>
      </c>
      <c r="V111" s="95">
        <f t="shared" si="8"/>
        <v>0</v>
      </c>
      <c r="W111" s="49"/>
      <c r="X111" s="138">
        <v>1281376.3199999998</v>
      </c>
      <c r="Y111" s="109">
        <v>1802828</v>
      </c>
      <c r="Z111" s="121">
        <f t="shared" si="9"/>
        <v>521451.68000000017</v>
      </c>
      <c r="AA111" s="127">
        <f t="shared" si="12"/>
        <v>0</v>
      </c>
      <c r="AB111" s="49"/>
      <c r="AC111" s="102">
        <v>0</v>
      </c>
      <c r="AD111" s="103">
        <f t="shared" si="10"/>
        <v>0</v>
      </c>
      <c r="AE111" s="97">
        <f t="shared" si="11"/>
        <v>0</v>
      </c>
      <c r="AF111" s="97"/>
      <c r="AG111" s="104" t="s">
        <v>73</v>
      </c>
      <c r="AH111" s="105">
        <f t="shared" si="13"/>
        <v>0</v>
      </c>
      <c r="AI111" s="49"/>
      <c r="AJ111" s="49"/>
      <c r="AK111" s="83">
        <v>0</v>
      </c>
      <c r="AL111" s="92">
        <v>0</v>
      </c>
      <c r="AM111" s="92">
        <v>0</v>
      </c>
      <c r="AN111" s="92">
        <v>0</v>
      </c>
      <c r="AO111" s="92">
        <v>0</v>
      </c>
      <c r="AP111" s="150">
        <v>0</v>
      </c>
      <c r="AQ111" s="150">
        <v>0</v>
      </c>
      <c r="AR111" s="93">
        <v>0</v>
      </c>
      <c r="AT111" s="81" t="s">
        <v>536</v>
      </c>
      <c r="AU111" s="82" t="s">
        <v>536</v>
      </c>
    </row>
    <row r="112" spans="1:47" ht="10.199999999999999" x14ac:dyDescent="0.2">
      <c r="A112" s="118">
        <v>103</v>
      </c>
      <c r="B112" s="119" t="s">
        <v>176</v>
      </c>
      <c r="C112" s="120">
        <v>1</v>
      </c>
      <c r="D112" s="137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767828</v>
      </c>
      <c r="K112" s="121">
        <v>219439</v>
      </c>
      <c r="L112" s="121">
        <v>294963</v>
      </c>
      <c r="M112" s="121">
        <v>9220</v>
      </c>
      <c r="N112" s="121">
        <v>88621</v>
      </c>
      <c r="O112" s="121">
        <v>23308</v>
      </c>
      <c r="P112" s="121">
        <v>0</v>
      </c>
      <c r="Q112" s="121">
        <v>0</v>
      </c>
      <c r="R112" s="121">
        <v>0</v>
      </c>
      <c r="S112" s="122">
        <v>0</v>
      </c>
      <c r="T112" s="121" t="s">
        <v>81</v>
      </c>
      <c r="U112" s="137">
        <f t="shared" si="7"/>
        <v>1193955.27</v>
      </c>
      <c r="V112" s="94">
        <f t="shared" si="8"/>
        <v>3.9757356447007308</v>
      </c>
      <c r="W112" s="6"/>
      <c r="X112" s="137">
        <v>28813726.650000002</v>
      </c>
      <c r="Y112" s="104">
        <v>30031052.783688635</v>
      </c>
      <c r="Z112" s="121">
        <f t="shared" si="9"/>
        <v>1217326.1336886324</v>
      </c>
      <c r="AA112" s="122">
        <f t="shared" si="12"/>
        <v>48397.669009316225</v>
      </c>
      <c r="AB112" s="6"/>
      <c r="AC112" s="102">
        <v>102.57072169699519</v>
      </c>
      <c r="AD112" s="103">
        <f t="shared" si="10"/>
        <v>104.05684581823891</v>
      </c>
      <c r="AE112" s="97">
        <f t="shared" si="11"/>
        <v>1.4861241212437193</v>
      </c>
      <c r="AF112" s="97">
        <v>21.36</v>
      </c>
      <c r="AG112" s="104">
        <v>1</v>
      </c>
      <c r="AH112" s="105">
        <f t="shared" si="13"/>
        <v>104.05684581823891</v>
      </c>
      <c r="AI112" s="49"/>
      <c r="AJ112" s="49"/>
      <c r="AK112" s="83">
        <v>102.57072169699519</v>
      </c>
      <c r="AL112" s="92">
        <v>101.90488221310868</v>
      </c>
      <c r="AM112" s="92">
        <v>102.56723090402444</v>
      </c>
      <c r="AN112" s="92">
        <v>102.56723090402444</v>
      </c>
      <c r="AO112" s="92">
        <v>102.57072169699519</v>
      </c>
      <c r="AP112" s="150">
        <v>104.45159312453278</v>
      </c>
      <c r="AQ112" s="150">
        <v>104.05974617032928</v>
      </c>
      <c r="AR112" s="94">
        <v>104.05684581823891</v>
      </c>
      <c r="AT112" s="81">
        <v>1.8119374175344978</v>
      </c>
      <c r="AU112" s="82">
        <v>3.3594290869054166</v>
      </c>
    </row>
    <row r="113" spans="1:76" s="6" customFormat="1" ht="10.199999999999999" x14ac:dyDescent="0.2">
      <c r="A113" s="118">
        <v>104</v>
      </c>
      <c r="B113" s="119" t="s">
        <v>177</v>
      </c>
      <c r="C113" s="120">
        <v>0</v>
      </c>
      <c r="D113" s="137">
        <v>0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21">
        <v>0</v>
      </c>
      <c r="P113" s="121">
        <v>0</v>
      </c>
      <c r="Q113" s="121">
        <v>0</v>
      </c>
      <c r="R113" s="121">
        <v>0</v>
      </c>
      <c r="S113" s="122">
        <v>0</v>
      </c>
      <c r="T113" s="121">
        <v>0</v>
      </c>
      <c r="U113" s="137">
        <f t="shared" si="7"/>
        <v>0</v>
      </c>
      <c r="V113" s="94">
        <f t="shared" si="8"/>
        <v>0</v>
      </c>
      <c r="X113" s="137">
        <v>0</v>
      </c>
      <c r="Y113" s="104">
        <v>0</v>
      </c>
      <c r="Z113" s="121">
        <f t="shared" si="9"/>
        <v>0</v>
      </c>
      <c r="AA113" s="122">
        <f t="shared" si="12"/>
        <v>0</v>
      </c>
      <c r="AC113" s="102">
        <v>0</v>
      </c>
      <c r="AD113" s="103">
        <f t="shared" si="10"/>
        <v>0</v>
      </c>
      <c r="AE113" s="97">
        <f t="shared" si="11"/>
        <v>0</v>
      </c>
      <c r="AF113" s="97"/>
      <c r="AG113" s="104" t="s">
        <v>73</v>
      </c>
      <c r="AH113" s="105">
        <f t="shared" si="13"/>
        <v>0</v>
      </c>
      <c r="AI113" s="49"/>
      <c r="AJ113" s="49"/>
      <c r="AK113" s="83">
        <v>0</v>
      </c>
      <c r="AL113" s="92">
        <v>0</v>
      </c>
      <c r="AM113" s="92">
        <v>0</v>
      </c>
      <c r="AN113" s="92">
        <v>0</v>
      </c>
      <c r="AO113" s="92">
        <v>0</v>
      </c>
      <c r="AP113" s="150">
        <v>0</v>
      </c>
      <c r="AQ113" s="150">
        <v>0</v>
      </c>
      <c r="AR113" s="94">
        <v>0</v>
      </c>
      <c r="AT113" s="81" t="s">
        <v>536</v>
      </c>
      <c r="AU113" s="82" t="s">
        <v>536</v>
      </c>
    </row>
    <row r="114" spans="1:76" s="6" customFormat="1" ht="10.199999999999999" x14ac:dyDescent="0.2">
      <c r="A114" s="118">
        <v>105</v>
      </c>
      <c r="B114" s="119" t="s">
        <v>178</v>
      </c>
      <c r="C114" s="120">
        <v>1</v>
      </c>
      <c r="D114" s="137">
        <v>0</v>
      </c>
      <c r="E114" s="121">
        <v>21074</v>
      </c>
      <c r="F114" s="121">
        <v>0</v>
      </c>
      <c r="G114" s="121">
        <v>0</v>
      </c>
      <c r="H114" s="121">
        <v>0</v>
      </c>
      <c r="I114" s="121">
        <v>0</v>
      </c>
      <c r="J114" s="121">
        <v>635312</v>
      </c>
      <c r="K114" s="121">
        <v>167081</v>
      </c>
      <c r="L114" s="121">
        <v>500154</v>
      </c>
      <c r="M114" s="121">
        <v>5001</v>
      </c>
      <c r="N114" s="121">
        <v>15558</v>
      </c>
      <c r="O114" s="121">
        <v>2756</v>
      </c>
      <c r="P114" s="121">
        <v>0</v>
      </c>
      <c r="Q114" s="121">
        <v>0</v>
      </c>
      <c r="R114" s="121">
        <v>0</v>
      </c>
      <c r="S114" s="122">
        <v>0</v>
      </c>
      <c r="T114" s="121" t="s">
        <v>71</v>
      </c>
      <c r="U114" s="137">
        <f t="shared" si="7"/>
        <v>1346936</v>
      </c>
      <c r="V114" s="94">
        <f t="shared" si="8"/>
        <v>7.3761777735221719</v>
      </c>
      <c r="X114" s="137">
        <v>13014006.640000001</v>
      </c>
      <c r="Y114" s="104">
        <v>18260622.796199631</v>
      </c>
      <c r="Z114" s="121">
        <f t="shared" si="9"/>
        <v>5246616.1561996303</v>
      </c>
      <c r="AA114" s="122">
        <f t="shared" si="12"/>
        <v>386999.73477562045</v>
      </c>
      <c r="AC114" s="102">
        <v>134.47904242622161</v>
      </c>
      <c r="AD114" s="103">
        <f t="shared" si="10"/>
        <v>137.34143185763742</v>
      </c>
      <c r="AE114" s="97">
        <f t="shared" si="11"/>
        <v>2.8623894314158065</v>
      </c>
      <c r="AF114" s="97">
        <v>3</v>
      </c>
      <c r="AG114" s="104">
        <v>1</v>
      </c>
      <c r="AH114" s="105">
        <f t="shared" si="13"/>
        <v>137.34143185763742</v>
      </c>
      <c r="AI114" s="49"/>
      <c r="AJ114" s="49"/>
      <c r="AK114" s="83">
        <v>134.47904242622161</v>
      </c>
      <c r="AL114" s="92">
        <v>134.58643268320387</v>
      </c>
      <c r="AM114" s="92">
        <v>134.47905085951359</v>
      </c>
      <c r="AN114" s="92">
        <v>134.47905085951359</v>
      </c>
      <c r="AO114" s="92">
        <v>134.47904242622161</v>
      </c>
      <c r="AP114" s="150">
        <v>137.40989527256119</v>
      </c>
      <c r="AQ114" s="150">
        <v>137.34182332635058</v>
      </c>
      <c r="AR114" s="94">
        <v>137.34143185763742</v>
      </c>
      <c r="AT114" s="81">
        <v>1.8972430557834337</v>
      </c>
      <c r="AU114" s="82">
        <v>4.2113494005577019</v>
      </c>
    </row>
    <row r="115" spans="1:76" s="6" customFormat="1" ht="10.199999999999999" x14ac:dyDescent="0.2">
      <c r="A115" s="118">
        <v>106</v>
      </c>
      <c r="B115" s="119" t="s">
        <v>179</v>
      </c>
      <c r="C115" s="120">
        <v>0</v>
      </c>
      <c r="D115" s="137">
        <v>0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v>0</v>
      </c>
      <c r="S115" s="122">
        <v>0</v>
      </c>
      <c r="T115" s="121">
        <v>0</v>
      </c>
      <c r="U115" s="137">
        <f t="shared" si="7"/>
        <v>0</v>
      </c>
      <c r="V115" s="94">
        <f t="shared" si="8"/>
        <v>0</v>
      </c>
      <c r="X115" s="137">
        <v>0</v>
      </c>
      <c r="Y115" s="104">
        <v>147222</v>
      </c>
      <c r="Z115" s="121">
        <f t="shared" si="9"/>
        <v>147222</v>
      </c>
      <c r="AA115" s="122">
        <f t="shared" si="12"/>
        <v>0</v>
      </c>
      <c r="AC115" s="102">
        <v>0</v>
      </c>
      <c r="AD115" s="103">
        <f t="shared" si="10"/>
        <v>0</v>
      </c>
      <c r="AE115" s="97">
        <f t="shared" si="11"/>
        <v>0</v>
      </c>
      <c r="AF115" s="97"/>
      <c r="AG115" s="104" t="s">
        <v>73</v>
      </c>
      <c r="AH115" s="105">
        <f t="shared" si="13"/>
        <v>0</v>
      </c>
      <c r="AI115" s="49"/>
      <c r="AJ115" s="49"/>
      <c r="AK115" s="83">
        <v>0</v>
      </c>
      <c r="AL115" s="92">
        <v>0</v>
      </c>
      <c r="AM115" s="92">
        <v>0</v>
      </c>
      <c r="AN115" s="92">
        <v>0</v>
      </c>
      <c r="AO115" s="92">
        <v>0</v>
      </c>
      <c r="AP115" s="150">
        <v>0</v>
      </c>
      <c r="AQ115" s="150">
        <v>0</v>
      </c>
      <c r="AR115" s="94">
        <v>0</v>
      </c>
      <c r="AT115" s="81" t="s">
        <v>536</v>
      </c>
      <c r="AU115" s="82" t="s">
        <v>536</v>
      </c>
    </row>
    <row r="116" spans="1:76" s="6" customFormat="1" ht="10.199999999999999" x14ac:dyDescent="0.2">
      <c r="A116" s="118">
        <v>107</v>
      </c>
      <c r="B116" s="119" t="s">
        <v>180</v>
      </c>
      <c r="C116" s="120">
        <v>1</v>
      </c>
      <c r="D116" s="137">
        <v>713680</v>
      </c>
      <c r="E116" s="121">
        <v>2901409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0</v>
      </c>
      <c r="L116" s="121">
        <v>2044713</v>
      </c>
      <c r="M116" s="121">
        <v>9889</v>
      </c>
      <c r="N116" s="121">
        <v>174709</v>
      </c>
      <c r="O116" s="121">
        <v>0</v>
      </c>
      <c r="P116" s="121">
        <v>0</v>
      </c>
      <c r="Q116" s="121">
        <v>0</v>
      </c>
      <c r="R116" s="121">
        <v>0</v>
      </c>
      <c r="S116" s="122">
        <v>0</v>
      </c>
      <c r="T116" s="121" t="s">
        <v>71</v>
      </c>
      <c r="U116" s="137">
        <f t="shared" si="7"/>
        <v>5844400</v>
      </c>
      <c r="V116" s="94">
        <f t="shared" si="8"/>
        <v>11.429773160758455</v>
      </c>
      <c r="X116" s="137">
        <v>36267476.233949997</v>
      </c>
      <c r="Y116" s="104">
        <v>51133123.271994829</v>
      </c>
      <c r="Z116" s="121">
        <f t="shared" si="9"/>
        <v>14865647.038044833</v>
      </c>
      <c r="AA116" s="122">
        <f t="shared" si="12"/>
        <v>1699109.7353275325</v>
      </c>
      <c r="AC116" s="102">
        <v>137.12622531679233</v>
      </c>
      <c r="AD116" s="103">
        <f t="shared" si="10"/>
        <v>136.30397995654326</v>
      </c>
      <c r="AE116" s="97">
        <f t="shared" si="11"/>
        <v>-0.82224536024907025</v>
      </c>
      <c r="AF116" s="97">
        <v>1</v>
      </c>
      <c r="AG116" s="104">
        <v>1</v>
      </c>
      <c r="AH116" s="105">
        <f t="shared" si="13"/>
        <v>136.30397995654326</v>
      </c>
      <c r="AI116" s="49"/>
      <c r="AJ116" s="49"/>
      <c r="AK116" s="83">
        <v>137.12622531679233</v>
      </c>
      <c r="AL116" s="92">
        <v>137.13587890262735</v>
      </c>
      <c r="AM116" s="92">
        <v>137.12622531679233</v>
      </c>
      <c r="AN116" s="92">
        <v>137.12622531679233</v>
      </c>
      <c r="AO116" s="92">
        <v>137.12622531679233</v>
      </c>
      <c r="AP116" s="150">
        <v>136.65657577795966</v>
      </c>
      <c r="AQ116" s="150">
        <v>136.3049706895986</v>
      </c>
      <c r="AR116" s="94">
        <v>136.30397995654326</v>
      </c>
      <c r="AT116" s="81">
        <v>2.3814817758134277</v>
      </c>
      <c r="AU116" s="82">
        <v>1.5412518501009986</v>
      </c>
    </row>
    <row r="117" spans="1:76" s="6" customFormat="1" ht="10.199999999999999" x14ac:dyDescent="0.2">
      <c r="A117" s="118">
        <v>108</v>
      </c>
      <c r="B117" s="119" t="s">
        <v>181</v>
      </c>
      <c r="C117" s="120">
        <v>0</v>
      </c>
      <c r="D117" s="137">
        <v>0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1">
        <v>0</v>
      </c>
      <c r="Q117" s="121">
        <v>0</v>
      </c>
      <c r="R117" s="121">
        <v>0</v>
      </c>
      <c r="S117" s="122">
        <v>0</v>
      </c>
      <c r="T117" s="121">
        <v>0</v>
      </c>
      <c r="U117" s="137">
        <f t="shared" si="7"/>
        <v>0</v>
      </c>
      <c r="V117" s="94">
        <f t="shared" si="8"/>
        <v>0</v>
      </c>
      <c r="X117" s="137">
        <v>138371.6</v>
      </c>
      <c r="Y117" s="104">
        <v>186595.4</v>
      </c>
      <c r="Z117" s="121">
        <f t="shared" si="9"/>
        <v>48223.799999999988</v>
      </c>
      <c r="AA117" s="122">
        <f t="shared" si="12"/>
        <v>0</v>
      </c>
      <c r="AC117" s="102">
        <v>0</v>
      </c>
      <c r="AD117" s="103">
        <f t="shared" si="10"/>
        <v>0</v>
      </c>
      <c r="AE117" s="97">
        <f t="shared" si="11"/>
        <v>0</v>
      </c>
      <c r="AF117" s="97"/>
      <c r="AG117" s="104" t="s">
        <v>73</v>
      </c>
      <c r="AH117" s="105">
        <f t="shared" si="13"/>
        <v>0</v>
      </c>
      <c r="AI117" s="49"/>
      <c r="AJ117" s="49"/>
      <c r="AK117" s="83">
        <v>0</v>
      </c>
      <c r="AL117" s="92">
        <v>0</v>
      </c>
      <c r="AM117" s="92">
        <v>0</v>
      </c>
      <c r="AN117" s="92">
        <v>0</v>
      </c>
      <c r="AO117" s="92">
        <v>0</v>
      </c>
      <c r="AP117" s="150">
        <v>0</v>
      </c>
      <c r="AQ117" s="150">
        <v>0</v>
      </c>
      <c r="AR117" s="94">
        <v>0</v>
      </c>
      <c r="AT117" s="81" t="s">
        <v>536</v>
      </c>
      <c r="AU117" s="82" t="s">
        <v>536</v>
      </c>
    </row>
    <row r="118" spans="1:76" s="6" customFormat="1" ht="10.199999999999999" x14ac:dyDescent="0.2">
      <c r="A118" s="118">
        <v>109</v>
      </c>
      <c r="B118" s="119" t="s">
        <v>182</v>
      </c>
      <c r="C118" s="120">
        <v>0</v>
      </c>
      <c r="D118" s="137">
        <v>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0</v>
      </c>
      <c r="L118" s="121">
        <v>0</v>
      </c>
      <c r="M118" s="121"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v>0</v>
      </c>
      <c r="S118" s="122">
        <v>0</v>
      </c>
      <c r="T118" s="121">
        <v>0</v>
      </c>
      <c r="U118" s="137">
        <f t="shared" si="7"/>
        <v>0</v>
      </c>
      <c r="V118" s="94">
        <f t="shared" si="8"/>
        <v>0</v>
      </c>
      <c r="X118" s="137">
        <v>22611</v>
      </c>
      <c r="Y118" s="104">
        <v>156318</v>
      </c>
      <c r="Z118" s="121">
        <f t="shared" si="9"/>
        <v>133707</v>
      </c>
      <c r="AA118" s="122">
        <f t="shared" si="12"/>
        <v>0</v>
      </c>
      <c r="AC118" s="102">
        <v>0</v>
      </c>
      <c r="AD118" s="103">
        <f t="shared" si="10"/>
        <v>0</v>
      </c>
      <c r="AE118" s="97">
        <f t="shared" si="11"/>
        <v>0</v>
      </c>
      <c r="AF118" s="97"/>
      <c r="AG118" s="104" t="s">
        <v>73</v>
      </c>
      <c r="AH118" s="105">
        <f t="shared" si="13"/>
        <v>0</v>
      </c>
      <c r="AI118" s="49"/>
      <c r="AJ118" s="49"/>
      <c r="AK118" s="83">
        <v>0</v>
      </c>
      <c r="AL118" s="92">
        <v>0</v>
      </c>
      <c r="AM118" s="92">
        <v>0</v>
      </c>
      <c r="AN118" s="92">
        <v>0</v>
      </c>
      <c r="AO118" s="92">
        <v>0</v>
      </c>
      <c r="AP118" s="150">
        <v>0</v>
      </c>
      <c r="AQ118" s="150">
        <v>0</v>
      </c>
      <c r="AR118" s="94">
        <v>0</v>
      </c>
      <c r="AT118" s="81" t="s">
        <v>536</v>
      </c>
      <c r="AU118" s="82" t="s">
        <v>536</v>
      </c>
    </row>
    <row r="119" spans="1:76" s="6" customFormat="1" ht="10.199999999999999" x14ac:dyDescent="0.2">
      <c r="A119" s="118">
        <v>110</v>
      </c>
      <c r="B119" s="119" t="s">
        <v>183</v>
      </c>
      <c r="C119" s="120">
        <v>1</v>
      </c>
      <c r="D119" s="137">
        <v>0</v>
      </c>
      <c r="E119" s="121"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865296</v>
      </c>
      <c r="K119" s="121">
        <v>378523</v>
      </c>
      <c r="L119" s="121">
        <v>521470</v>
      </c>
      <c r="M119" s="121">
        <v>5943</v>
      </c>
      <c r="N119" s="121">
        <v>56977</v>
      </c>
      <c r="O119" s="121">
        <v>23604</v>
      </c>
      <c r="P119" s="121">
        <v>0</v>
      </c>
      <c r="Q119" s="121">
        <v>0</v>
      </c>
      <c r="R119" s="121">
        <v>0</v>
      </c>
      <c r="S119" s="122">
        <v>0</v>
      </c>
      <c r="T119" s="121" t="s">
        <v>81</v>
      </c>
      <c r="U119" s="137">
        <f t="shared" si="7"/>
        <v>1481569.3</v>
      </c>
      <c r="V119" s="94">
        <f t="shared" si="8"/>
        <v>3.9752800706545703</v>
      </c>
      <c r="X119" s="137">
        <v>30766240.780000001</v>
      </c>
      <c r="Y119" s="104">
        <v>37269557.708321281</v>
      </c>
      <c r="Z119" s="121">
        <f t="shared" si="9"/>
        <v>6503316.9283212796</v>
      </c>
      <c r="AA119" s="122">
        <f t="shared" si="12"/>
        <v>258525.06178306078</v>
      </c>
      <c r="AC119" s="102">
        <v>118.56462244815013</v>
      </c>
      <c r="AD119" s="103">
        <f t="shared" si="10"/>
        <v>120.29754597317502</v>
      </c>
      <c r="AE119" s="97">
        <f t="shared" si="11"/>
        <v>1.7329235250248871</v>
      </c>
      <c r="AF119" s="97">
        <v>27.31</v>
      </c>
      <c r="AG119" s="104">
        <v>1</v>
      </c>
      <c r="AH119" s="105">
        <f t="shared" si="13"/>
        <v>120.29754597317502</v>
      </c>
      <c r="AI119" s="49"/>
      <c r="AJ119" s="49"/>
      <c r="AK119" s="83">
        <v>118.56462244815013</v>
      </c>
      <c r="AL119" s="92">
        <v>114.78300235750744</v>
      </c>
      <c r="AM119" s="92">
        <v>118.53395722961596</v>
      </c>
      <c r="AN119" s="92">
        <v>118.53395722961596</v>
      </c>
      <c r="AO119" s="92">
        <v>118.56462244815013</v>
      </c>
      <c r="AP119" s="150">
        <v>120.55170852735424</v>
      </c>
      <c r="AQ119" s="150">
        <v>120.29941330402072</v>
      </c>
      <c r="AR119" s="94">
        <v>120.29754597317502</v>
      </c>
      <c r="AT119" s="81">
        <v>2.5347897365674372</v>
      </c>
      <c r="AU119" s="82">
        <v>4.1180562237748051</v>
      </c>
    </row>
    <row r="120" spans="1:76" s="6" customFormat="1" ht="10.199999999999999" x14ac:dyDescent="0.2">
      <c r="A120" s="118">
        <v>111</v>
      </c>
      <c r="B120" s="119" t="s">
        <v>184</v>
      </c>
      <c r="C120" s="120">
        <v>1</v>
      </c>
      <c r="D120" s="137">
        <v>0</v>
      </c>
      <c r="E120" s="121">
        <v>5000</v>
      </c>
      <c r="F120" s="121">
        <v>0</v>
      </c>
      <c r="G120" s="121">
        <v>0</v>
      </c>
      <c r="H120" s="121">
        <v>0</v>
      </c>
      <c r="I120" s="121">
        <v>0</v>
      </c>
      <c r="J120" s="121">
        <v>215071</v>
      </c>
      <c r="K120" s="121">
        <v>122634</v>
      </c>
      <c r="L120" s="121">
        <v>0</v>
      </c>
      <c r="M120" s="121">
        <v>9101</v>
      </c>
      <c r="N120" s="121">
        <v>36363</v>
      </c>
      <c r="O120" s="121">
        <v>13870</v>
      </c>
      <c r="P120" s="121">
        <v>0</v>
      </c>
      <c r="Q120" s="121">
        <v>0</v>
      </c>
      <c r="R120" s="121">
        <v>0</v>
      </c>
      <c r="S120" s="122">
        <v>0</v>
      </c>
      <c r="T120" s="121" t="s">
        <v>81</v>
      </c>
      <c r="U120" s="137">
        <f t="shared" si="7"/>
        <v>402039</v>
      </c>
      <c r="V120" s="94">
        <f t="shared" si="8"/>
        <v>4.0124089809170274</v>
      </c>
      <c r="X120" s="137">
        <v>7333030.3400000008</v>
      </c>
      <c r="Y120" s="104">
        <v>10019890.841439471</v>
      </c>
      <c r="Z120" s="121">
        <f t="shared" si="9"/>
        <v>2686860.5014394699</v>
      </c>
      <c r="AA120" s="122">
        <f t="shared" si="12"/>
        <v>107807.83206446956</v>
      </c>
      <c r="AC120" s="102">
        <v>129.43495224147398</v>
      </c>
      <c r="AD120" s="103">
        <f t="shared" si="10"/>
        <v>135.17035318000606</v>
      </c>
      <c r="AE120" s="97">
        <f t="shared" si="11"/>
        <v>5.7354009385320808</v>
      </c>
      <c r="AF120" s="97">
        <v>14.430000000000003</v>
      </c>
      <c r="AG120" s="104">
        <v>1</v>
      </c>
      <c r="AH120" s="105">
        <f t="shared" si="13"/>
        <v>135.17035318000606</v>
      </c>
      <c r="AI120" s="49"/>
      <c r="AJ120" s="49"/>
      <c r="AK120" s="83">
        <v>129.43495224147398</v>
      </c>
      <c r="AL120" s="92">
        <v>129.18276641097424</v>
      </c>
      <c r="AM120" s="92">
        <v>129.43076792873563</v>
      </c>
      <c r="AN120" s="92">
        <v>129.43076792873563</v>
      </c>
      <c r="AO120" s="92">
        <v>129.43495224147398</v>
      </c>
      <c r="AP120" s="150">
        <v>129.43495224147398</v>
      </c>
      <c r="AQ120" s="150">
        <v>129.43495224147398</v>
      </c>
      <c r="AR120" s="94">
        <v>135.17035318000606</v>
      </c>
      <c r="AT120" s="81">
        <v>-2.4428503981249885</v>
      </c>
      <c r="AU120" s="82">
        <v>1.529933395574385</v>
      </c>
    </row>
    <row r="121" spans="1:76" s="50" customFormat="1" ht="10.199999999999999" x14ac:dyDescent="0.2">
      <c r="A121" s="123">
        <v>112</v>
      </c>
      <c r="B121" s="124" t="s">
        <v>185</v>
      </c>
      <c r="C121" s="125">
        <v>0</v>
      </c>
      <c r="D121" s="138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27">
        <v>0</v>
      </c>
      <c r="T121" s="109">
        <v>0</v>
      </c>
      <c r="U121" s="137">
        <f t="shared" si="7"/>
        <v>0</v>
      </c>
      <c r="V121" s="95">
        <f t="shared" si="8"/>
        <v>0</v>
      </c>
      <c r="X121" s="138">
        <v>0</v>
      </c>
      <c r="Y121" s="109">
        <v>0</v>
      </c>
      <c r="Z121" s="121">
        <f t="shared" si="9"/>
        <v>0</v>
      </c>
      <c r="AA121" s="127">
        <f t="shared" si="12"/>
        <v>0</v>
      </c>
      <c r="AC121" s="106">
        <v>0</v>
      </c>
      <c r="AD121" s="107">
        <f t="shared" si="10"/>
        <v>0</v>
      </c>
      <c r="AE121" s="108">
        <f t="shared" si="11"/>
        <v>0</v>
      </c>
      <c r="AF121" s="108"/>
      <c r="AG121" s="109" t="s">
        <v>73</v>
      </c>
      <c r="AH121" s="110">
        <f t="shared" si="13"/>
        <v>0</v>
      </c>
      <c r="AK121" s="83">
        <v>0</v>
      </c>
      <c r="AL121" s="92">
        <v>0</v>
      </c>
      <c r="AM121" s="92">
        <v>0</v>
      </c>
      <c r="AN121" s="92">
        <v>0</v>
      </c>
      <c r="AO121" s="92">
        <v>0</v>
      </c>
      <c r="AP121" s="150">
        <v>0</v>
      </c>
      <c r="AQ121" s="150">
        <v>0</v>
      </c>
      <c r="AR121" s="95">
        <v>0</v>
      </c>
      <c r="AS121" s="6"/>
      <c r="AT121" s="81" t="s">
        <v>536</v>
      </c>
      <c r="AU121" s="82" t="s">
        <v>536</v>
      </c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spans="1:76" s="6" customFormat="1" ht="10.199999999999999" x14ac:dyDescent="0.2">
      <c r="A122" s="118">
        <v>113</v>
      </c>
      <c r="B122" s="119" t="s">
        <v>186</v>
      </c>
      <c r="C122" s="120">
        <v>0</v>
      </c>
      <c r="D122" s="137">
        <v>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121">
        <v>0</v>
      </c>
      <c r="R122" s="121">
        <v>0</v>
      </c>
      <c r="S122" s="122">
        <v>0</v>
      </c>
      <c r="T122" s="121">
        <v>0</v>
      </c>
      <c r="U122" s="137">
        <f t="shared" si="7"/>
        <v>0</v>
      </c>
      <c r="V122" s="94">
        <f t="shared" si="8"/>
        <v>0</v>
      </c>
      <c r="X122" s="137">
        <v>0</v>
      </c>
      <c r="Y122" s="104">
        <v>0</v>
      </c>
      <c r="Z122" s="121">
        <f t="shared" si="9"/>
        <v>0</v>
      </c>
      <c r="AA122" s="122">
        <f t="shared" si="12"/>
        <v>0</v>
      </c>
      <c r="AC122" s="102">
        <v>0</v>
      </c>
      <c r="AD122" s="103">
        <f t="shared" si="10"/>
        <v>0</v>
      </c>
      <c r="AE122" s="97">
        <f t="shared" si="11"/>
        <v>0</v>
      </c>
      <c r="AF122" s="97"/>
      <c r="AG122" s="104" t="s">
        <v>73</v>
      </c>
      <c r="AH122" s="105">
        <f t="shared" si="13"/>
        <v>0</v>
      </c>
      <c r="AI122" s="49"/>
      <c r="AJ122" s="49"/>
      <c r="AK122" s="83">
        <v>0</v>
      </c>
      <c r="AL122" s="92">
        <v>0</v>
      </c>
      <c r="AM122" s="92">
        <v>0</v>
      </c>
      <c r="AN122" s="92">
        <v>0</v>
      </c>
      <c r="AO122" s="92">
        <v>0</v>
      </c>
      <c r="AP122" s="150">
        <v>0</v>
      </c>
      <c r="AQ122" s="150">
        <v>0</v>
      </c>
      <c r="AR122" s="94">
        <v>0</v>
      </c>
      <c r="AT122" s="81" t="s">
        <v>536</v>
      </c>
      <c r="AU122" s="82" t="s">
        <v>536</v>
      </c>
    </row>
    <row r="123" spans="1:76" s="6" customFormat="1" ht="10.199999999999999" x14ac:dyDescent="0.2">
      <c r="A123" s="118">
        <v>114</v>
      </c>
      <c r="B123" s="119" t="s">
        <v>187</v>
      </c>
      <c r="C123" s="120">
        <v>1</v>
      </c>
      <c r="D123" s="137">
        <v>0</v>
      </c>
      <c r="E123" s="121"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1492774</v>
      </c>
      <c r="K123" s="121">
        <v>0</v>
      </c>
      <c r="L123" s="121">
        <v>1125129</v>
      </c>
      <c r="M123" s="121">
        <v>19379</v>
      </c>
      <c r="N123" s="121">
        <v>409801</v>
      </c>
      <c r="O123" s="121">
        <v>94238</v>
      </c>
      <c r="P123" s="121">
        <v>0</v>
      </c>
      <c r="Q123" s="121">
        <v>0</v>
      </c>
      <c r="R123" s="121">
        <v>0</v>
      </c>
      <c r="S123" s="122">
        <v>0</v>
      </c>
      <c r="T123" s="121" t="s">
        <v>71</v>
      </c>
      <c r="U123" s="137">
        <f t="shared" si="7"/>
        <v>3141321</v>
      </c>
      <c r="V123" s="94">
        <f t="shared" si="8"/>
        <v>11.478801780703561</v>
      </c>
      <c r="X123" s="137">
        <v>22188290.889999997</v>
      </c>
      <c r="Y123" s="104">
        <v>27366279.686793767</v>
      </c>
      <c r="Z123" s="121">
        <f t="shared" si="9"/>
        <v>5177988.79679377</v>
      </c>
      <c r="AA123" s="122">
        <f t="shared" si="12"/>
        <v>594371.07021099422</v>
      </c>
      <c r="AC123" s="102">
        <v>127.50484930608748</v>
      </c>
      <c r="AD123" s="103">
        <f t="shared" si="10"/>
        <v>120.65782240419681</v>
      </c>
      <c r="AE123" s="97">
        <f t="shared" si="11"/>
        <v>-6.847026901890672</v>
      </c>
      <c r="AF123" s="97">
        <v>86.21</v>
      </c>
      <c r="AG123" s="104">
        <v>1</v>
      </c>
      <c r="AH123" s="105">
        <f t="shared" si="13"/>
        <v>120.65782240419681</v>
      </c>
      <c r="AI123" s="49"/>
      <c r="AJ123" s="49"/>
      <c r="AK123" s="83">
        <v>127.50484930608748</v>
      </c>
      <c r="AL123" s="92">
        <v>127.23390209963534</v>
      </c>
      <c r="AM123" s="92">
        <v>127.49971657153742</v>
      </c>
      <c r="AN123" s="92">
        <v>127.49971657153742</v>
      </c>
      <c r="AO123" s="92">
        <v>127.50484930608748</v>
      </c>
      <c r="AP123" s="150">
        <v>127.50484930608748</v>
      </c>
      <c r="AQ123" s="150">
        <v>120.71673188100051</v>
      </c>
      <c r="AR123" s="94">
        <v>120.65782240419681</v>
      </c>
      <c r="AT123" s="81">
        <v>6.6339588992927938</v>
      </c>
      <c r="AU123" s="82">
        <v>1.8299125390852582</v>
      </c>
    </row>
    <row r="124" spans="1:76" s="6" customFormat="1" ht="10.199999999999999" x14ac:dyDescent="0.2">
      <c r="A124" s="118">
        <v>115</v>
      </c>
      <c r="B124" s="119" t="s">
        <v>188</v>
      </c>
      <c r="C124" s="120">
        <v>0</v>
      </c>
      <c r="D124" s="137">
        <v>0</v>
      </c>
      <c r="E124" s="121"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0</v>
      </c>
      <c r="L124" s="121">
        <v>0</v>
      </c>
      <c r="M124" s="121"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v>0</v>
      </c>
      <c r="S124" s="122">
        <v>0</v>
      </c>
      <c r="T124" s="121">
        <v>0</v>
      </c>
      <c r="U124" s="137">
        <f t="shared" si="7"/>
        <v>0</v>
      </c>
      <c r="V124" s="94">
        <f t="shared" si="8"/>
        <v>0</v>
      </c>
      <c r="X124" s="137">
        <v>0</v>
      </c>
      <c r="Y124" s="104">
        <v>0</v>
      </c>
      <c r="Z124" s="121">
        <f t="shared" si="9"/>
        <v>0</v>
      </c>
      <c r="AA124" s="122">
        <f t="shared" si="12"/>
        <v>0</v>
      </c>
      <c r="AC124" s="102">
        <v>0</v>
      </c>
      <c r="AD124" s="103">
        <f t="shared" si="10"/>
        <v>0</v>
      </c>
      <c r="AE124" s="97">
        <f t="shared" si="11"/>
        <v>0</v>
      </c>
      <c r="AF124" s="97"/>
      <c r="AG124" s="104" t="s">
        <v>73</v>
      </c>
      <c r="AH124" s="105">
        <f t="shared" si="13"/>
        <v>0</v>
      </c>
      <c r="AI124" s="49"/>
      <c r="AJ124" s="49"/>
      <c r="AK124" s="83">
        <v>0</v>
      </c>
      <c r="AL124" s="92">
        <v>0</v>
      </c>
      <c r="AM124" s="92">
        <v>0</v>
      </c>
      <c r="AN124" s="92">
        <v>0</v>
      </c>
      <c r="AO124" s="92">
        <v>0</v>
      </c>
      <c r="AP124" s="150">
        <v>0</v>
      </c>
      <c r="AQ124" s="150">
        <v>0</v>
      </c>
      <c r="AR124" s="94">
        <v>0</v>
      </c>
      <c r="AT124" s="81" t="s">
        <v>536</v>
      </c>
      <c r="AU124" s="82" t="s">
        <v>536</v>
      </c>
    </row>
    <row r="125" spans="1:76" s="6" customFormat="1" ht="10.199999999999999" x14ac:dyDescent="0.2">
      <c r="A125" s="118">
        <v>116</v>
      </c>
      <c r="B125" s="119" t="s">
        <v>189</v>
      </c>
      <c r="C125" s="120">
        <v>0</v>
      </c>
      <c r="D125" s="137">
        <v>0</v>
      </c>
      <c r="E125" s="121">
        <v>0</v>
      </c>
      <c r="F125" s="121">
        <v>0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121">
        <v>0</v>
      </c>
      <c r="R125" s="121">
        <v>0</v>
      </c>
      <c r="S125" s="122">
        <v>0</v>
      </c>
      <c r="T125" s="121">
        <v>0</v>
      </c>
      <c r="U125" s="137">
        <f t="shared" si="7"/>
        <v>0</v>
      </c>
      <c r="V125" s="94">
        <f t="shared" si="8"/>
        <v>0</v>
      </c>
      <c r="X125" s="137">
        <v>206187.50999999995</v>
      </c>
      <c r="Y125" s="104">
        <v>213275.4</v>
      </c>
      <c r="Z125" s="121">
        <f t="shared" si="9"/>
        <v>7087.8900000000431</v>
      </c>
      <c r="AA125" s="122">
        <f t="shared" si="12"/>
        <v>0</v>
      </c>
      <c r="AC125" s="102">
        <v>0</v>
      </c>
      <c r="AD125" s="103">
        <f t="shared" si="10"/>
        <v>0</v>
      </c>
      <c r="AE125" s="97">
        <f t="shared" si="11"/>
        <v>0</v>
      </c>
      <c r="AF125" s="97"/>
      <c r="AG125" s="104" t="s">
        <v>73</v>
      </c>
      <c r="AH125" s="105">
        <f t="shared" si="13"/>
        <v>0</v>
      </c>
      <c r="AI125" s="49"/>
      <c r="AJ125" s="49"/>
      <c r="AK125" s="83">
        <v>0</v>
      </c>
      <c r="AL125" s="92">
        <v>0</v>
      </c>
      <c r="AM125" s="92">
        <v>0</v>
      </c>
      <c r="AN125" s="92">
        <v>0</v>
      </c>
      <c r="AO125" s="92">
        <v>0</v>
      </c>
      <c r="AP125" s="150">
        <v>0</v>
      </c>
      <c r="AQ125" s="150">
        <v>0</v>
      </c>
      <c r="AR125" s="94">
        <v>0</v>
      </c>
      <c r="AT125" s="81" t="s">
        <v>536</v>
      </c>
      <c r="AU125" s="82" t="s">
        <v>536</v>
      </c>
    </row>
    <row r="126" spans="1:76" s="6" customFormat="1" ht="10.199999999999999" x14ac:dyDescent="0.2">
      <c r="A126" s="118">
        <v>117</v>
      </c>
      <c r="B126" s="119" t="s">
        <v>190</v>
      </c>
      <c r="C126" s="120">
        <v>1</v>
      </c>
      <c r="D126" s="137">
        <v>0</v>
      </c>
      <c r="E126" s="121">
        <v>45000</v>
      </c>
      <c r="F126" s="121">
        <v>0</v>
      </c>
      <c r="G126" s="121">
        <v>0</v>
      </c>
      <c r="H126" s="121">
        <v>0</v>
      </c>
      <c r="I126" s="121">
        <v>0</v>
      </c>
      <c r="J126" s="121">
        <v>116467.98</v>
      </c>
      <c r="K126" s="121">
        <v>145066.20000000001</v>
      </c>
      <c r="L126" s="121">
        <v>144820</v>
      </c>
      <c r="M126" s="121">
        <v>0</v>
      </c>
      <c r="N126" s="121">
        <v>91816</v>
      </c>
      <c r="O126" s="121">
        <v>44431</v>
      </c>
      <c r="P126" s="121">
        <v>0</v>
      </c>
      <c r="Q126" s="121">
        <v>0</v>
      </c>
      <c r="R126" s="121">
        <v>0</v>
      </c>
      <c r="S126" s="122">
        <v>0</v>
      </c>
      <c r="T126" s="121" t="s">
        <v>81</v>
      </c>
      <c r="U126" s="137">
        <f t="shared" si="7"/>
        <v>484778.97999999992</v>
      </c>
      <c r="V126" s="94">
        <f t="shared" si="8"/>
        <v>5.5722250849122714</v>
      </c>
      <c r="X126" s="137">
        <v>5888757.8200000003</v>
      </c>
      <c r="Y126" s="104">
        <v>8699917.4048553761</v>
      </c>
      <c r="Z126" s="121">
        <f t="shared" si="9"/>
        <v>2811159.5848553758</v>
      </c>
      <c r="AA126" s="122">
        <f t="shared" si="12"/>
        <v>156644.13956422693</v>
      </c>
      <c r="AC126" s="102">
        <v>146.73290418429687</v>
      </c>
      <c r="AD126" s="103">
        <f t="shared" si="10"/>
        <v>145.07768066595662</v>
      </c>
      <c r="AE126" s="97">
        <f t="shared" si="11"/>
        <v>-1.6552235183402502</v>
      </c>
      <c r="AF126" s="97">
        <v>46.53</v>
      </c>
      <c r="AG126" s="104">
        <v>1</v>
      </c>
      <c r="AH126" s="105">
        <f t="shared" si="13"/>
        <v>145.07768066595662</v>
      </c>
      <c r="AI126" s="49"/>
      <c r="AJ126" s="49"/>
      <c r="AK126" s="83">
        <v>146.73290418429687</v>
      </c>
      <c r="AL126" s="92">
        <v>145.81585810200198</v>
      </c>
      <c r="AM126" s="92">
        <v>146.67861117900713</v>
      </c>
      <c r="AN126" s="92">
        <v>146.67861117900713</v>
      </c>
      <c r="AO126" s="92">
        <v>146.73290418429687</v>
      </c>
      <c r="AP126" s="150">
        <v>144.61551271072392</v>
      </c>
      <c r="AQ126" s="150">
        <v>145.04930340732272</v>
      </c>
      <c r="AR126" s="94">
        <v>145.07768066595662</v>
      </c>
      <c r="AT126" s="81">
        <v>4.1346543574368448</v>
      </c>
      <c r="AU126" s="82">
        <v>3.3243578960412212</v>
      </c>
    </row>
    <row r="127" spans="1:76" s="6" customFormat="1" ht="10.199999999999999" x14ac:dyDescent="0.2">
      <c r="A127" s="118">
        <v>118</v>
      </c>
      <c r="B127" s="119" t="s">
        <v>191</v>
      </c>
      <c r="C127" s="120">
        <v>1</v>
      </c>
      <c r="D127" s="137">
        <v>0</v>
      </c>
      <c r="E127" s="121">
        <v>1820301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125538</v>
      </c>
      <c r="M127" s="121">
        <v>0</v>
      </c>
      <c r="N127" s="121">
        <v>0</v>
      </c>
      <c r="O127" s="121">
        <v>1676</v>
      </c>
      <c r="P127" s="121">
        <v>0</v>
      </c>
      <c r="Q127" s="121">
        <v>0</v>
      </c>
      <c r="R127" s="121">
        <v>0</v>
      </c>
      <c r="S127" s="122">
        <v>0</v>
      </c>
      <c r="T127" s="121" t="s">
        <v>71</v>
      </c>
      <c r="U127" s="137">
        <f t="shared" si="7"/>
        <v>1947515</v>
      </c>
      <c r="V127" s="94">
        <f t="shared" si="8"/>
        <v>23.541239886066506</v>
      </c>
      <c r="X127" s="137">
        <v>6353417.4649799988</v>
      </c>
      <c r="Y127" s="104">
        <v>8272780.0635203049</v>
      </c>
      <c r="Z127" s="121">
        <f t="shared" si="9"/>
        <v>1919362.5985403061</v>
      </c>
      <c r="AA127" s="122">
        <f t="shared" si="12"/>
        <v>451841.75360581308</v>
      </c>
      <c r="AC127" s="102">
        <v>123.25835743155824</v>
      </c>
      <c r="AD127" s="103">
        <f t="shared" si="10"/>
        <v>123.09813345374296</v>
      </c>
      <c r="AE127" s="97">
        <f t="shared" si="11"/>
        <v>-0.16022397781527786</v>
      </c>
      <c r="AF127" s="97">
        <v>4</v>
      </c>
      <c r="AG127" s="104">
        <v>1</v>
      </c>
      <c r="AH127" s="105">
        <f t="shared" si="13"/>
        <v>123.09813345374296</v>
      </c>
      <c r="AI127" s="49"/>
      <c r="AJ127" s="49"/>
      <c r="AK127" s="83">
        <v>123.25835743155824</v>
      </c>
      <c r="AL127" s="92">
        <v>123.27120556271024</v>
      </c>
      <c r="AM127" s="92">
        <v>123.2583233294727</v>
      </c>
      <c r="AN127" s="92">
        <v>123.2583233294727</v>
      </c>
      <c r="AO127" s="92">
        <v>123.25835743155824</v>
      </c>
      <c r="AP127" s="150">
        <v>123.21205394658263</v>
      </c>
      <c r="AQ127" s="150">
        <v>123.1130561704847</v>
      </c>
      <c r="AR127" s="94">
        <v>123.09813345374296</v>
      </c>
      <c r="AT127" s="81">
        <v>3.4274374609637026</v>
      </c>
      <c r="AU127" s="82">
        <v>3.2638126899545901</v>
      </c>
    </row>
    <row r="128" spans="1:76" s="6" customFormat="1" ht="10.199999999999999" x14ac:dyDescent="0.2">
      <c r="A128" s="118">
        <v>119</v>
      </c>
      <c r="B128" s="119" t="s">
        <v>192</v>
      </c>
      <c r="C128" s="120">
        <v>0</v>
      </c>
      <c r="D128" s="137">
        <v>0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122">
        <v>0</v>
      </c>
      <c r="T128" s="121">
        <v>0</v>
      </c>
      <c r="U128" s="137">
        <f t="shared" si="7"/>
        <v>0</v>
      </c>
      <c r="V128" s="94">
        <f t="shared" si="8"/>
        <v>0</v>
      </c>
      <c r="X128" s="137">
        <v>0</v>
      </c>
      <c r="Y128" s="104">
        <v>0</v>
      </c>
      <c r="Z128" s="121">
        <f t="shared" si="9"/>
        <v>0</v>
      </c>
      <c r="AA128" s="122">
        <f t="shared" si="12"/>
        <v>0</v>
      </c>
      <c r="AC128" s="102">
        <v>0</v>
      </c>
      <c r="AD128" s="103">
        <f t="shared" si="10"/>
        <v>0</v>
      </c>
      <c r="AE128" s="97">
        <f t="shared" si="11"/>
        <v>0</v>
      </c>
      <c r="AF128" s="97"/>
      <c r="AG128" s="104" t="s">
        <v>73</v>
      </c>
      <c r="AH128" s="105">
        <f t="shared" si="13"/>
        <v>0</v>
      </c>
      <c r="AI128" s="49"/>
      <c r="AJ128" s="49"/>
      <c r="AK128" s="83">
        <v>0</v>
      </c>
      <c r="AL128" s="92">
        <v>0</v>
      </c>
      <c r="AM128" s="92">
        <v>0</v>
      </c>
      <c r="AN128" s="92">
        <v>0</v>
      </c>
      <c r="AO128" s="92">
        <v>0</v>
      </c>
      <c r="AP128" s="150">
        <v>0</v>
      </c>
      <c r="AQ128" s="150">
        <v>0</v>
      </c>
      <c r="AR128" s="94">
        <v>0</v>
      </c>
      <c r="AT128" s="81" t="s">
        <v>536</v>
      </c>
      <c r="AU128" s="82" t="s">
        <v>536</v>
      </c>
    </row>
    <row r="129" spans="1:76" s="6" customFormat="1" ht="10.199999999999999" x14ac:dyDescent="0.2">
      <c r="A129" s="118">
        <v>120</v>
      </c>
      <c r="B129" s="119" t="s">
        <v>193</v>
      </c>
      <c r="C129" s="120">
        <v>0</v>
      </c>
      <c r="D129" s="137">
        <v>0</v>
      </c>
      <c r="E129" s="121">
        <v>0</v>
      </c>
      <c r="F129" s="121">
        <v>0</v>
      </c>
      <c r="G129" s="121">
        <v>0</v>
      </c>
      <c r="H129" s="121">
        <v>0</v>
      </c>
      <c r="I129" s="121">
        <v>0</v>
      </c>
      <c r="J129" s="121">
        <v>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122">
        <v>0</v>
      </c>
      <c r="T129" s="121">
        <v>0</v>
      </c>
      <c r="U129" s="137">
        <f t="shared" si="7"/>
        <v>0</v>
      </c>
      <c r="V129" s="94">
        <f t="shared" si="8"/>
        <v>0</v>
      </c>
      <c r="X129" s="137">
        <v>0</v>
      </c>
      <c r="Y129" s="104">
        <v>0</v>
      </c>
      <c r="Z129" s="121">
        <f t="shared" si="9"/>
        <v>0</v>
      </c>
      <c r="AA129" s="122">
        <f t="shared" si="12"/>
        <v>0</v>
      </c>
      <c r="AC129" s="102">
        <v>0</v>
      </c>
      <c r="AD129" s="103">
        <f t="shared" si="10"/>
        <v>0</v>
      </c>
      <c r="AE129" s="97">
        <f t="shared" si="11"/>
        <v>0</v>
      </c>
      <c r="AF129" s="97"/>
      <c r="AG129" s="104" t="s">
        <v>73</v>
      </c>
      <c r="AH129" s="105">
        <f t="shared" si="13"/>
        <v>0</v>
      </c>
      <c r="AI129" s="49"/>
      <c r="AJ129" s="49"/>
      <c r="AK129" s="83">
        <v>0</v>
      </c>
      <c r="AL129" s="92">
        <v>0</v>
      </c>
      <c r="AM129" s="92">
        <v>0</v>
      </c>
      <c r="AN129" s="92">
        <v>0</v>
      </c>
      <c r="AO129" s="92">
        <v>0</v>
      </c>
      <c r="AP129" s="150">
        <v>0</v>
      </c>
      <c r="AQ129" s="150">
        <v>0</v>
      </c>
      <c r="AR129" s="94">
        <v>0</v>
      </c>
      <c r="AT129" s="81" t="s">
        <v>536</v>
      </c>
      <c r="AU129" s="82" t="s">
        <v>536</v>
      </c>
    </row>
    <row r="130" spans="1:76" s="6" customFormat="1" ht="10.199999999999999" x14ac:dyDescent="0.2">
      <c r="A130" s="118">
        <v>121</v>
      </c>
      <c r="B130" s="119" t="s">
        <v>194</v>
      </c>
      <c r="C130" s="120">
        <v>1</v>
      </c>
      <c r="D130" s="137">
        <v>0</v>
      </c>
      <c r="E130" s="121">
        <v>0</v>
      </c>
      <c r="F130" s="121">
        <v>0</v>
      </c>
      <c r="G130" s="121">
        <v>0</v>
      </c>
      <c r="H130" s="121">
        <v>0</v>
      </c>
      <c r="I130" s="121">
        <v>0</v>
      </c>
      <c r="J130" s="121">
        <v>0</v>
      </c>
      <c r="K130" s="121">
        <v>0</v>
      </c>
      <c r="L130" s="121">
        <v>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2">
        <v>0</v>
      </c>
      <c r="T130" s="121" t="s">
        <v>81</v>
      </c>
      <c r="U130" s="137">
        <f t="shared" si="7"/>
        <v>0</v>
      </c>
      <c r="V130" s="94">
        <f t="shared" si="8"/>
        <v>0</v>
      </c>
      <c r="X130" s="137">
        <v>715919.97</v>
      </c>
      <c r="Y130" s="104">
        <v>1562679</v>
      </c>
      <c r="Z130" s="121">
        <f t="shared" si="9"/>
        <v>846759.03</v>
      </c>
      <c r="AA130" s="122">
        <f t="shared" si="12"/>
        <v>0</v>
      </c>
      <c r="AC130" s="102">
        <v>183.64920974621785</v>
      </c>
      <c r="AD130" s="103">
        <f t="shared" si="10"/>
        <v>218.27565447014982</v>
      </c>
      <c r="AE130" s="97">
        <f t="shared" si="11"/>
        <v>34.626444723931968</v>
      </c>
      <c r="AF130" s="97"/>
      <c r="AG130" s="104">
        <v>1</v>
      </c>
      <c r="AH130" s="105">
        <f t="shared" si="13"/>
        <v>218.27565447014982</v>
      </c>
      <c r="AI130" s="49"/>
      <c r="AJ130" s="49"/>
      <c r="AK130" s="83">
        <v>183.64920974621785</v>
      </c>
      <c r="AL130" s="92">
        <v>183.64920974621785</v>
      </c>
      <c r="AM130" s="92">
        <v>183.64920974621785</v>
      </c>
      <c r="AN130" s="92">
        <v>183.64920974621785</v>
      </c>
      <c r="AO130" s="92">
        <v>183.64920974621785</v>
      </c>
      <c r="AP130" s="150">
        <v>216.87885029942663</v>
      </c>
      <c r="AQ130" s="150">
        <v>218.27565447014982</v>
      </c>
      <c r="AR130" s="94">
        <v>218.27565447014982</v>
      </c>
      <c r="AT130" s="81">
        <v>6.4396395629737535</v>
      </c>
      <c r="AU130" s="82">
        <v>15.09802650670917</v>
      </c>
    </row>
    <row r="131" spans="1:76" s="6" customFormat="1" ht="10.199999999999999" x14ac:dyDescent="0.2">
      <c r="A131" s="118">
        <v>122</v>
      </c>
      <c r="B131" s="119" t="s">
        <v>195</v>
      </c>
      <c r="C131" s="120">
        <v>1</v>
      </c>
      <c r="D131" s="137">
        <v>0</v>
      </c>
      <c r="E131" s="121"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66324</v>
      </c>
      <c r="K131" s="121">
        <v>373554</v>
      </c>
      <c r="L131" s="121">
        <v>530150</v>
      </c>
      <c r="M131" s="121">
        <v>129</v>
      </c>
      <c r="N131" s="121">
        <v>0</v>
      </c>
      <c r="O131" s="121">
        <v>24671</v>
      </c>
      <c r="P131" s="121">
        <v>0</v>
      </c>
      <c r="Q131" s="121">
        <v>0</v>
      </c>
      <c r="R131" s="121">
        <v>0</v>
      </c>
      <c r="S131" s="122">
        <v>0</v>
      </c>
      <c r="T131" s="121" t="s">
        <v>81</v>
      </c>
      <c r="U131" s="137">
        <f t="shared" si="7"/>
        <v>618421.5</v>
      </c>
      <c r="V131" s="94">
        <f t="shared" si="8"/>
        <v>1.8607430065538753</v>
      </c>
      <c r="X131" s="137">
        <v>25234803.157349996</v>
      </c>
      <c r="Y131" s="104">
        <v>33235191.416644156</v>
      </c>
      <c r="Z131" s="121">
        <f t="shared" si="9"/>
        <v>8000388.2592941597</v>
      </c>
      <c r="AA131" s="122">
        <f t="shared" si="12"/>
        <v>148866.66503197339</v>
      </c>
      <c r="AC131" s="102">
        <v>132.36977559289181</v>
      </c>
      <c r="AD131" s="103">
        <f t="shared" si="10"/>
        <v>131.1138610644376</v>
      </c>
      <c r="AE131" s="97">
        <f t="shared" si="11"/>
        <v>-1.2559145284542126</v>
      </c>
      <c r="AF131" s="97">
        <v>27.23</v>
      </c>
      <c r="AG131" s="104">
        <v>1</v>
      </c>
      <c r="AH131" s="105">
        <f t="shared" si="13"/>
        <v>131.1138610644376</v>
      </c>
      <c r="AI131" s="49"/>
      <c r="AJ131" s="49"/>
      <c r="AK131" s="83">
        <v>132.36977559289181</v>
      </c>
      <c r="AL131" s="92">
        <v>130.55889337090409</v>
      </c>
      <c r="AM131" s="92">
        <v>132.3633823577176</v>
      </c>
      <c r="AN131" s="92">
        <v>132.3633823577176</v>
      </c>
      <c r="AO131" s="92">
        <v>132.36977559289181</v>
      </c>
      <c r="AP131" s="150">
        <v>131.70101187987635</v>
      </c>
      <c r="AQ131" s="150">
        <v>131.19006055551762</v>
      </c>
      <c r="AR131" s="94">
        <v>131.1138610644376</v>
      </c>
      <c r="AT131" s="81">
        <v>4.0623978997097066</v>
      </c>
      <c r="AU131" s="82">
        <v>3.0754202101015116</v>
      </c>
    </row>
    <row r="132" spans="1:76" s="6" customFormat="1" ht="10.199999999999999" x14ac:dyDescent="0.2">
      <c r="A132" s="118">
        <v>123</v>
      </c>
      <c r="B132" s="119" t="s">
        <v>196</v>
      </c>
      <c r="C132" s="120">
        <v>0</v>
      </c>
      <c r="D132" s="137">
        <v>0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0</v>
      </c>
      <c r="M132" s="121"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v>0</v>
      </c>
      <c r="S132" s="122">
        <v>0</v>
      </c>
      <c r="T132" s="121">
        <v>0</v>
      </c>
      <c r="U132" s="137">
        <f t="shared" si="7"/>
        <v>0</v>
      </c>
      <c r="V132" s="94">
        <f t="shared" si="8"/>
        <v>0</v>
      </c>
      <c r="X132" s="137">
        <v>83022.959999999992</v>
      </c>
      <c r="Y132" s="104">
        <v>1223576</v>
      </c>
      <c r="Z132" s="121">
        <f t="shared" si="9"/>
        <v>1140553.04</v>
      </c>
      <c r="AA132" s="122">
        <f t="shared" si="12"/>
        <v>0</v>
      </c>
      <c r="AC132" s="102">
        <v>0</v>
      </c>
      <c r="AD132" s="103">
        <f t="shared" si="10"/>
        <v>0</v>
      </c>
      <c r="AE132" s="97">
        <f t="shared" si="11"/>
        <v>0</v>
      </c>
      <c r="AF132" s="97"/>
      <c r="AG132" s="104" t="s">
        <v>73</v>
      </c>
      <c r="AH132" s="105">
        <f t="shared" si="13"/>
        <v>0</v>
      </c>
      <c r="AI132" s="49"/>
      <c r="AJ132" s="49"/>
      <c r="AK132" s="83">
        <v>0</v>
      </c>
      <c r="AL132" s="92">
        <v>0</v>
      </c>
      <c r="AM132" s="92">
        <v>0</v>
      </c>
      <c r="AN132" s="92">
        <v>0</v>
      </c>
      <c r="AO132" s="92">
        <v>0</v>
      </c>
      <c r="AP132" s="150">
        <v>0</v>
      </c>
      <c r="AQ132" s="150">
        <v>0</v>
      </c>
      <c r="AR132" s="94">
        <v>0</v>
      </c>
      <c r="AT132" s="81" t="s">
        <v>536</v>
      </c>
      <c r="AU132" s="82" t="s">
        <v>536</v>
      </c>
    </row>
    <row r="133" spans="1:76" s="6" customFormat="1" ht="10.199999999999999" x14ac:dyDescent="0.2">
      <c r="A133" s="118">
        <v>124</v>
      </c>
      <c r="B133" s="119" t="s">
        <v>197</v>
      </c>
      <c r="C133" s="120">
        <v>0</v>
      </c>
      <c r="D133" s="137">
        <v>0</v>
      </c>
      <c r="E133" s="121"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v>0</v>
      </c>
      <c r="S133" s="122">
        <v>0</v>
      </c>
      <c r="T133" s="121">
        <v>0</v>
      </c>
      <c r="U133" s="137">
        <f t="shared" si="7"/>
        <v>0</v>
      </c>
      <c r="V133" s="94">
        <f t="shared" si="8"/>
        <v>0</v>
      </c>
      <c r="X133" s="137">
        <v>13837.16</v>
      </c>
      <c r="Y133" s="104">
        <v>14510.55</v>
      </c>
      <c r="Z133" s="121">
        <f t="shared" si="9"/>
        <v>673.38999999999942</v>
      </c>
      <c r="AA133" s="122">
        <f t="shared" si="12"/>
        <v>0</v>
      </c>
      <c r="AC133" s="102">
        <v>0</v>
      </c>
      <c r="AD133" s="103">
        <f t="shared" si="10"/>
        <v>0</v>
      </c>
      <c r="AE133" s="97">
        <f t="shared" si="11"/>
        <v>0</v>
      </c>
      <c r="AF133" s="97"/>
      <c r="AG133" s="104" t="s">
        <v>73</v>
      </c>
      <c r="AH133" s="105">
        <f t="shared" si="13"/>
        <v>0</v>
      </c>
      <c r="AI133" s="49"/>
      <c r="AJ133" s="49"/>
      <c r="AK133" s="83">
        <v>0</v>
      </c>
      <c r="AL133" s="92">
        <v>0</v>
      </c>
      <c r="AM133" s="92">
        <v>0</v>
      </c>
      <c r="AN133" s="92">
        <v>0</v>
      </c>
      <c r="AO133" s="92">
        <v>0</v>
      </c>
      <c r="AP133" s="150">
        <v>0</v>
      </c>
      <c r="AQ133" s="150">
        <v>0</v>
      </c>
      <c r="AR133" s="94">
        <v>0</v>
      </c>
      <c r="AT133" s="81" t="s">
        <v>536</v>
      </c>
      <c r="AU133" s="82" t="s">
        <v>536</v>
      </c>
    </row>
    <row r="134" spans="1:76" s="6" customFormat="1" ht="10.199999999999999" x14ac:dyDescent="0.2">
      <c r="A134" s="118">
        <v>125</v>
      </c>
      <c r="B134" s="119" t="s">
        <v>198</v>
      </c>
      <c r="C134" s="120">
        <v>1</v>
      </c>
      <c r="D134" s="137">
        <v>0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336834</v>
      </c>
      <c r="K134" s="121">
        <v>544168</v>
      </c>
      <c r="L134" s="121">
        <v>600000</v>
      </c>
      <c r="M134" s="121">
        <v>0</v>
      </c>
      <c r="N134" s="121">
        <v>0</v>
      </c>
      <c r="O134" s="121">
        <v>19055</v>
      </c>
      <c r="P134" s="121">
        <v>0</v>
      </c>
      <c r="Q134" s="121">
        <v>0</v>
      </c>
      <c r="R134" s="121">
        <v>0</v>
      </c>
      <c r="S134" s="122">
        <v>0</v>
      </c>
      <c r="T134" s="121" t="s">
        <v>71</v>
      </c>
      <c r="U134" s="137">
        <f t="shared" si="7"/>
        <v>1500057</v>
      </c>
      <c r="V134" s="94">
        <f t="shared" si="8"/>
        <v>10.104892031542869</v>
      </c>
      <c r="X134" s="137">
        <v>9216263.0621200018</v>
      </c>
      <c r="Y134" s="104">
        <v>14844859.255472554</v>
      </c>
      <c r="Z134" s="121">
        <f t="shared" si="9"/>
        <v>5628596.1933525521</v>
      </c>
      <c r="AA134" s="122">
        <f t="shared" si="12"/>
        <v>568763.56822980731</v>
      </c>
      <c r="AC134" s="102">
        <v>149.2121173530409</v>
      </c>
      <c r="AD134" s="103">
        <f t="shared" si="10"/>
        <v>154.90113065369511</v>
      </c>
      <c r="AE134" s="97">
        <f t="shared" si="11"/>
        <v>5.6890133006542101</v>
      </c>
      <c r="AF134" s="97">
        <v>16.899999999999999</v>
      </c>
      <c r="AG134" s="104">
        <v>1</v>
      </c>
      <c r="AH134" s="105">
        <f t="shared" si="13"/>
        <v>154.90113065369511</v>
      </c>
      <c r="AI134" s="49"/>
      <c r="AJ134" s="49"/>
      <c r="AK134" s="83">
        <v>149.2121173530409</v>
      </c>
      <c r="AL134" s="92">
        <v>149.30782541220054</v>
      </c>
      <c r="AM134" s="92">
        <v>149.21257075606772</v>
      </c>
      <c r="AN134" s="92">
        <v>149.21257075606772</v>
      </c>
      <c r="AO134" s="92">
        <v>149.2121173530409</v>
      </c>
      <c r="AP134" s="150">
        <v>154.66614580206056</v>
      </c>
      <c r="AQ134" s="150">
        <v>154.90099408509218</v>
      </c>
      <c r="AR134" s="94">
        <v>154.90113065369511</v>
      </c>
      <c r="AT134" s="81">
        <v>-0.63175194919660471</v>
      </c>
      <c r="AU134" s="82">
        <v>3.3744977185784988</v>
      </c>
    </row>
    <row r="135" spans="1:76" s="50" customFormat="1" ht="10.199999999999999" x14ac:dyDescent="0.2">
      <c r="A135" s="123">
        <v>126</v>
      </c>
      <c r="B135" s="124" t="s">
        <v>199</v>
      </c>
      <c r="C135" s="125">
        <v>0</v>
      </c>
      <c r="D135" s="138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702533</v>
      </c>
      <c r="M135" s="109">
        <v>0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27">
        <v>0</v>
      </c>
      <c r="T135" s="109">
        <v>0</v>
      </c>
      <c r="U135" s="137">
        <f t="shared" si="7"/>
        <v>0</v>
      </c>
      <c r="V135" s="95">
        <f t="shared" si="8"/>
        <v>0</v>
      </c>
      <c r="X135" s="138">
        <v>0</v>
      </c>
      <c r="Y135" s="109">
        <v>1531983</v>
      </c>
      <c r="Z135" s="121">
        <f t="shared" si="9"/>
        <v>1531983</v>
      </c>
      <c r="AA135" s="127">
        <f t="shared" si="12"/>
        <v>0</v>
      </c>
      <c r="AC135" s="106">
        <v>0</v>
      </c>
      <c r="AD135" s="107">
        <f t="shared" si="10"/>
        <v>0</v>
      </c>
      <c r="AE135" s="108">
        <f t="shared" si="11"/>
        <v>0</v>
      </c>
      <c r="AF135" s="108"/>
      <c r="AG135" s="109" t="s">
        <v>73</v>
      </c>
      <c r="AH135" s="110">
        <f t="shared" si="13"/>
        <v>0</v>
      </c>
      <c r="AK135" s="83">
        <v>0</v>
      </c>
      <c r="AL135" s="92">
        <v>0</v>
      </c>
      <c r="AM135" s="92">
        <v>0</v>
      </c>
      <c r="AN135" s="92">
        <v>0</v>
      </c>
      <c r="AO135" s="92">
        <v>0</v>
      </c>
      <c r="AP135" s="150">
        <v>0</v>
      </c>
      <c r="AQ135" s="150">
        <v>0</v>
      </c>
      <c r="AR135" s="95">
        <v>0</v>
      </c>
      <c r="AS135" s="6"/>
      <c r="AT135" s="81" t="s">
        <v>536</v>
      </c>
      <c r="AU135" s="82" t="s">
        <v>536</v>
      </c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s="6" customFormat="1" ht="10.199999999999999" x14ac:dyDescent="0.2">
      <c r="A136" s="118">
        <v>127</v>
      </c>
      <c r="B136" s="119" t="s">
        <v>200</v>
      </c>
      <c r="C136" s="120">
        <v>1</v>
      </c>
      <c r="D136" s="137">
        <v>0</v>
      </c>
      <c r="E136" s="121"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0</v>
      </c>
      <c r="L136" s="121">
        <v>158136</v>
      </c>
      <c r="M136" s="121">
        <v>0</v>
      </c>
      <c r="N136" s="121">
        <v>79044</v>
      </c>
      <c r="O136" s="121">
        <v>10088</v>
      </c>
      <c r="P136" s="121">
        <v>0</v>
      </c>
      <c r="Q136" s="121">
        <v>0</v>
      </c>
      <c r="R136" s="121">
        <v>0</v>
      </c>
      <c r="S136" s="122">
        <v>0</v>
      </c>
      <c r="T136" s="121" t="s">
        <v>81</v>
      </c>
      <c r="U136" s="137">
        <f t="shared" si="7"/>
        <v>134991.44</v>
      </c>
      <c r="V136" s="94">
        <f t="shared" si="8"/>
        <v>2.5540086311652712</v>
      </c>
      <c r="X136" s="137">
        <v>3557025.64</v>
      </c>
      <c r="Y136" s="104">
        <v>5285473.1324228104</v>
      </c>
      <c r="Z136" s="121">
        <f t="shared" si="9"/>
        <v>1728447.4924228103</v>
      </c>
      <c r="AA136" s="122">
        <f t="shared" si="12"/>
        <v>44144.698141638277</v>
      </c>
      <c r="AC136" s="102">
        <v>142.03459829286703</v>
      </c>
      <c r="AD136" s="103">
        <f t="shared" si="10"/>
        <v>147.35143810437003</v>
      </c>
      <c r="AE136" s="97">
        <f t="shared" si="11"/>
        <v>5.3168398115030016</v>
      </c>
      <c r="AF136" s="97">
        <v>10.5</v>
      </c>
      <c r="AG136" s="104">
        <v>1</v>
      </c>
      <c r="AH136" s="105">
        <f t="shared" si="13"/>
        <v>147.35143810437003</v>
      </c>
      <c r="AI136" s="49"/>
      <c r="AJ136" s="49"/>
      <c r="AK136" s="83">
        <v>142.03459829286703</v>
      </c>
      <c r="AL136" s="92">
        <v>143.41601275618876</v>
      </c>
      <c r="AM136" s="92">
        <v>142.04396004955692</v>
      </c>
      <c r="AN136" s="92">
        <v>142.04396004955692</v>
      </c>
      <c r="AO136" s="92">
        <v>142.03459829286703</v>
      </c>
      <c r="AP136" s="150">
        <v>146.99156391382422</v>
      </c>
      <c r="AQ136" s="150">
        <v>147.39069906779673</v>
      </c>
      <c r="AR136" s="94">
        <v>147.35143810437003</v>
      </c>
      <c r="AT136" s="81">
        <v>2.8992488987657898</v>
      </c>
      <c r="AU136" s="82">
        <v>6.8434406245179265</v>
      </c>
    </row>
    <row r="137" spans="1:76" s="6" customFormat="1" ht="10.199999999999999" x14ac:dyDescent="0.2">
      <c r="A137" s="118">
        <v>128</v>
      </c>
      <c r="B137" s="119" t="s">
        <v>201</v>
      </c>
      <c r="C137" s="120">
        <v>1</v>
      </c>
      <c r="D137" s="137">
        <v>0</v>
      </c>
      <c r="E137" s="121">
        <v>0</v>
      </c>
      <c r="F137" s="121">
        <v>0</v>
      </c>
      <c r="G137" s="121">
        <v>0</v>
      </c>
      <c r="H137" s="121">
        <v>802097</v>
      </c>
      <c r="I137" s="121">
        <v>0</v>
      </c>
      <c r="J137" s="121">
        <v>4580025</v>
      </c>
      <c r="K137" s="121">
        <v>959428</v>
      </c>
      <c r="L137" s="121">
        <v>3997266</v>
      </c>
      <c r="M137" s="121">
        <v>49313</v>
      </c>
      <c r="N137" s="121">
        <v>200604</v>
      </c>
      <c r="O137" s="121">
        <v>288768</v>
      </c>
      <c r="P137" s="121">
        <v>0</v>
      </c>
      <c r="Q137" s="121">
        <v>0</v>
      </c>
      <c r="R137" s="121">
        <v>0</v>
      </c>
      <c r="S137" s="122">
        <v>0</v>
      </c>
      <c r="T137" s="121" t="s">
        <v>71</v>
      </c>
      <c r="U137" s="137">
        <f t="shared" si="7"/>
        <v>10877501</v>
      </c>
      <c r="V137" s="94">
        <f t="shared" si="8"/>
        <v>10.804762736535842</v>
      </c>
      <c r="X137" s="137">
        <v>95275049.070000008</v>
      </c>
      <c r="Y137" s="104">
        <v>100673205.55978703</v>
      </c>
      <c r="Z137" s="121">
        <f t="shared" si="9"/>
        <v>5398156.4897870272</v>
      </c>
      <c r="AA137" s="122">
        <f t="shared" si="12"/>
        <v>583258.00086839998</v>
      </c>
      <c r="AC137" s="102">
        <v>105.08760718715354</v>
      </c>
      <c r="AD137" s="103">
        <f t="shared" si="10"/>
        <v>105.05368250755878</v>
      </c>
      <c r="AE137" s="97">
        <f t="shared" si="11"/>
        <v>-3.3924679594761642E-2</v>
      </c>
      <c r="AF137" s="97">
        <v>348.96</v>
      </c>
      <c r="AG137" s="104">
        <v>1</v>
      </c>
      <c r="AH137" s="105">
        <f t="shared" si="13"/>
        <v>105.05368250755878</v>
      </c>
      <c r="AI137" s="49"/>
      <c r="AJ137" s="49"/>
      <c r="AK137" s="83">
        <v>105.08760718715354</v>
      </c>
      <c r="AL137" s="92">
        <v>105.15565252501146</v>
      </c>
      <c r="AM137" s="92">
        <v>105.08593967939184</v>
      </c>
      <c r="AN137" s="92">
        <v>105.08593967939184</v>
      </c>
      <c r="AO137" s="92">
        <v>105.08760718715354</v>
      </c>
      <c r="AP137" s="150">
        <v>105.27908017007273</v>
      </c>
      <c r="AQ137" s="150">
        <v>105.05826154118844</v>
      </c>
      <c r="AR137" s="94">
        <v>105.05368250755878</v>
      </c>
      <c r="AT137" s="81">
        <v>4.087362997174095</v>
      </c>
      <c r="AU137" s="82">
        <v>4.022965246596252</v>
      </c>
    </row>
    <row r="138" spans="1:76" s="6" customFormat="1" ht="10.199999999999999" x14ac:dyDescent="0.2">
      <c r="A138" s="118">
        <v>129</v>
      </c>
      <c r="B138" s="119" t="s">
        <v>202</v>
      </c>
      <c r="C138" s="120">
        <v>0</v>
      </c>
      <c r="D138" s="137">
        <v>0</v>
      </c>
      <c r="E138" s="121"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0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v>0</v>
      </c>
      <c r="S138" s="122">
        <v>0</v>
      </c>
      <c r="T138" s="121">
        <v>0</v>
      </c>
      <c r="U138" s="137">
        <f t="shared" ref="U138:U201" si="14">IF(OR(T138="X",T138="X16",T138="X17"),SUM(D138:S138),
IF(T138="x18",SUM(D138:S138)-D138*0.71-L138*0.71,SUM(D138:S138)-D138-L138))</f>
        <v>0</v>
      </c>
      <c r="V138" s="94">
        <f t="shared" ref="V138:V201" si="15">IF(AND(C138=1,U138&gt;0),U138/Y138*100,0)</f>
        <v>0</v>
      </c>
      <c r="X138" s="137">
        <v>13837.16</v>
      </c>
      <c r="Y138" s="104">
        <v>35000</v>
      </c>
      <c r="Z138" s="121">
        <f t="shared" ref="Z138:Z201" si="16">IF(Y138-X138&gt;0,Y138-X138,0)</f>
        <v>21162.84</v>
      </c>
      <c r="AA138" s="122">
        <f t="shared" si="12"/>
        <v>0</v>
      </c>
      <c r="AC138" s="102">
        <v>0</v>
      </c>
      <c r="AD138" s="103">
        <f t="shared" ref="AD138:AD201" si="17">IF(C138=1,(Y138-AA138)/X138*100,0)</f>
        <v>0</v>
      </c>
      <c r="AE138" s="97">
        <f t="shared" ref="AE138:AE201" si="18">AD138-AC138</f>
        <v>0</v>
      </c>
      <c r="AF138" s="97"/>
      <c r="AG138" s="104" t="s">
        <v>73</v>
      </c>
      <c r="AH138" s="105">
        <f t="shared" si="13"/>
        <v>0</v>
      </c>
      <c r="AI138" s="49"/>
      <c r="AJ138" s="49"/>
      <c r="AK138" s="83">
        <v>0</v>
      </c>
      <c r="AL138" s="92">
        <v>0</v>
      </c>
      <c r="AM138" s="92">
        <v>0</v>
      </c>
      <c r="AN138" s="92">
        <v>0</v>
      </c>
      <c r="AO138" s="92">
        <v>0</v>
      </c>
      <c r="AP138" s="150">
        <v>0</v>
      </c>
      <c r="AQ138" s="150">
        <v>0</v>
      </c>
      <c r="AR138" s="94">
        <v>0</v>
      </c>
      <c r="AT138" s="81" t="s">
        <v>536</v>
      </c>
      <c r="AU138" s="82" t="s">
        <v>536</v>
      </c>
    </row>
    <row r="139" spans="1:76" s="6" customFormat="1" ht="10.199999999999999" x14ac:dyDescent="0.2">
      <c r="A139" s="118">
        <v>130</v>
      </c>
      <c r="B139" s="119" t="s">
        <v>203</v>
      </c>
      <c r="C139" s="120">
        <v>0</v>
      </c>
      <c r="D139" s="137">
        <v>0</v>
      </c>
      <c r="E139" s="121">
        <v>0</v>
      </c>
      <c r="F139" s="121">
        <v>0</v>
      </c>
      <c r="G139" s="121">
        <v>0</v>
      </c>
      <c r="H139" s="121">
        <v>0</v>
      </c>
      <c r="I139" s="121">
        <v>0</v>
      </c>
      <c r="J139" s="121">
        <v>0</v>
      </c>
      <c r="K139" s="121">
        <v>0</v>
      </c>
      <c r="L139" s="121">
        <v>0</v>
      </c>
      <c r="M139" s="121">
        <v>0</v>
      </c>
      <c r="N139" s="121">
        <v>0</v>
      </c>
      <c r="O139" s="121">
        <v>0</v>
      </c>
      <c r="P139" s="121">
        <v>0</v>
      </c>
      <c r="Q139" s="121">
        <v>0</v>
      </c>
      <c r="R139" s="121">
        <v>0</v>
      </c>
      <c r="S139" s="122">
        <v>0</v>
      </c>
      <c r="T139" s="121">
        <v>0</v>
      </c>
      <c r="U139" s="137">
        <f t="shared" si="14"/>
        <v>0</v>
      </c>
      <c r="V139" s="94">
        <f t="shared" si="15"/>
        <v>0</v>
      </c>
      <c r="X139" s="137">
        <v>0</v>
      </c>
      <c r="Y139" s="104">
        <v>0</v>
      </c>
      <c r="Z139" s="121">
        <f t="shared" si="16"/>
        <v>0</v>
      </c>
      <c r="AA139" s="122">
        <f t="shared" ref="AA139:AA202" si="19">V139*0.01*Z139</f>
        <v>0</v>
      </c>
      <c r="AC139" s="102">
        <v>0</v>
      </c>
      <c r="AD139" s="103">
        <f t="shared" si="17"/>
        <v>0</v>
      </c>
      <c r="AE139" s="97">
        <f t="shared" si="18"/>
        <v>0</v>
      </c>
      <c r="AF139" s="97"/>
      <c r="AG139" s="104" t="s">
        <v>73</v>
      </c>
      <c r="AH139" s="105">
        <f t="shared" ref="AH139:AH202" si="20">IF(AG139=1,AD139,AC139)</f>
        <v>0</v>
      </c>
      <c r="AI139" s="49"/>
      <c r="AJ139" s="49"/>
      <c r="AK139" s="83">
        <v>0</v>
      </c>
      <c r="AL139" s="92">
        <v>0</v>
      </c>
      <c r="AM139" s="92">
        <v>0</v>
      </c>
      <c r="AN139" s="92">
        <v>0</v>
      </c>
      <c r="AO139" s="92">
        <v>0</v>
      </c>
      <c r="AP139" s="150">
        <v>0</v>
      </c>
      <c r="AQ139" s="150">
        <v>0</v>
      </c>
      <c r="AR139" s="94">
        <v>0</v>
      </c>
      <c r="AT139" s="81" t="s">
        <v>536</v>
      </c>
      <c r="AU139" s="82" t="s">
        <v>536</v>
      </c>
    </row>
    <row r="140" spans="1:76" s="6" customFormat="1" ht="10.199999999999999" x14ac:dyDescent="0.2">
      <c r="A140" s="118">
        <v>131</v>
      </c>
      <c r="B140" s="119" t="s">
        <v>204</v>
      </c>
      <c r="C140" s="120">
        <v>1</v>
      </c>
      <c r="D140" s="137">
        <v>0</v>
      </c>
      <c r="E140" s="121">
        <v>35990</v>
      </c>
      <c r="F140" s="121">
        <v>0</v>
      </c>
      <c r="G140" s="121">
        <v>0</v>
      </c>
      <c r="H140" s="121">
        <v>0</v>
      </c>
      <c r="I140" s="121">
        <v>0</v>
      </c>
      <c r="J140" s="121">
        <v>1614379</v>
      </c>
      <c r="K140" s="121">
        <v>1230932</v>
      </c>
      <c r="L140" s="121">
        <v>2587094</v>
      </c>
      <c r="M140" s="121">
        <v>14086</v>
      </c>
      <c r="N140" s="121">
        <v>0</v>
      </c>
      <c r="O140" s="121">
        <v>11206</v>
      </c>
      <c r="P140" s="121">
        <v>0</v>
      </c>
      <c r="Q140" s="121">
        <v>0</v>
      </c>
      <c r="R140" s="121">
        <v>0</v>
      </c>
      <c r="S140" s="122">
        <v>0</v>
      </c>
      <c r="T140" s="121" t="s">
        <v>81</v>
      </c>
      <c r="U140" s="137">
        <f t="shared" si="14"/>
        <v>3656850.26</v>
      </c>
      <c r="V140" s="94">
        <f t="shared" si="15"/>
        <v>6.6834899097433116</v>
      </c>
      <c r="X140" s="137">
        <v>42815000.845129997</v>
      </c>
      <c r="Y140" s="104">
        <v>54714682.140373662</v>
      </c>
      <c r="Z140" s="121">
        <f t="shared" si="16"/>
        <v>11899681.295243666</v>
      </c>
      <c r="AA140" s="122">
        <f t="shared" si="19"/>
        <v>795313.99865922262</v>
      </c>
      <c r="AC140" s="102">
        <v>124.67311001944172</v>
      </c>
      <c r="AD140" s="103">
        <f t="shared" si="17"/>
        <v>125.93569327897727</v>
      </c>
      <c r="AE140" s="97">
        <f t="shared" si="18"/>
        <v>1.2625832595355462</v>
      </c>
      <c r="AF140" s="97">
        <v>8.4699999999999989</v>
      </c>
      <c r="AG140" s="104">
        <v>1</v>
      </c>
      <c r="AH140" s="105">
        <f t="shared" si="20"/>
        <v>125.93569327897727</v>
      </c>
      <c r="AI140" s="49"/>
      <c r="AJ140" s="49"/>
      <c r="AK140" s="83">
        <v>124.67311001944172</v>
      </c>
      <c r="AL140" s="92">
        <v>124.7210992834454</v>
      </c>
      <c r="AM140" s="92">
        <v>124.67246638223779</v>
      </c>
      <c r="AN140" s="92">
        <v>124.67246638223779</v>
      </c>
      <c r="AO140" s="92">
        <v>124.67311001944172</v>
      </c>
      <c r="AP140" s="150">
        <v>125.98834852981129</v>
      </c>
      <c r="AQ140" s="150">
        <v>125.93578772334888</v>
      </c>
      <c r="AR140" s="94">
        <v>125.93569327897727</v>
      </c>
      <c r="AT140" s="81">
        <v>3.3160377660506479</v>
      </c>
      <c r="AU140" s="82">
        <v>4.4112747501925034</v>
      </c>
    </row>
    <row r="141" spans="1:76" s="6" customFormat="1" ht="10.199999999999999" x14ac:dyDescent="0.2">
      <c r="A141" s="118">
        <v>132</v>
      </c>
      <c r="B141" s="119" t="s">
        <v>205</v>
      </c>
      <c r="C141" s="120">
        <v>0</v>
      </c>
      <c r="D141" s="137">
        <v>0</v>
      </c>
      <c r="E141" s="121"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122">
        <v>0</v>
      </c>
      <c r="T141" s="121">
        <v>0</v>
      </c>
      <c r="U141" s="137">
        <f t="shared" si="14"/>
        <v>0</v>
      </c>
      <c r="V141" s="94">
        <f t="shared" si="15"/>
        <v>0</v>
      </c>
      <c r="X141" s="137">
        <v>124534.43999999997</v>
      </c>
      <c r="Y141" s="104">
        <v>222070</v>
      </c>
      <c r="Z141" s="121">
        <f t="shared" si="16"/>
        <v>97535.560000000027</v>
      </c>
      <c r="AA141" s="122">
        <f t="shared" si="19"/>
        <v>0</v>
      </c>
      <c r="AC141" s="102">
        <v>0</v>
      </c>
      <c r="AD141" s="103">
        <f t="shared" si="17"/>
        <v>0</v>
      </c>
      <c r="AE141" s="97">
        <f t="shared" si="18"/>
        <v>0</v>
      </c>
      <c r="AF141" s="97"/>
      <c r="AG141" s="104" t="s">
        <v>73</v>
      </c>
      <c r="AH141" s="105">
        <f t="shared" si="20"/>
        <v>0</v>
      </c>
      <c r="AI141" s="49"/>
      <c r="AJ141" s="49"/>
      <c r="AK141" s="83">
        <v>0</v>
      </c>
      <c r="AL141" s="92">
        <v>0</v>
      </c>
      <c r="AM141" s="92">
        <v>0</v>
      </c>
      <c r="AN141" s="92">
        <v>0</v>
      </c>
      <c r="AO141" s="92">
        <v>0</v>
      </c>
      <c r="AP141" s="150">
        <v>0</v>
      </c>
      <c r="AQ141" s="150">
        <v>0</v>
      </c>
      <c r="AR141" s="94">
        <v>0</v>
      </c>
      <c r="AT141" s="81" t="s">
        <v>536</v>
      </c>
      <c r="AU141" s="82" t="s">
        <v>536</v>
      </c>
    </row>
    <row r="142" spans="1:76" s="6" customFormat="1" ht="10.199999999999999" x14ac:dyDescent="0.2">
      <c r="A142" s="118">
        <v>133</v>
      </c>
      <c r="B142" s="119" t="s">
        <v>206</v>
      </c>
      <c r="C142" s="120">
        <v>1</v>
      </c>
      <c r="D142" s="137">
        <v>0</v>
      </c>
      <c r="E142" s="121">
        <v>27240</v>
      </c>
      <c r="F142" s="121">
        <v>0</v>
      </c>
      <c r="G142" s="121">
        <v>0</v>
      </c>
      <c r="H142" s="121">
        <v>0</v>
      </c>
      <c r="I142" s="121">
        <v>0</v>
      </c>
      <c r="J142" s="121">
        <v>1641555</v>
      </c>
      <c r="K142" s="121">
        <v>323891</v>
      </c>
      <c r="L142" s="121">
        <v>1090669</v>
      </c>
      <c r="M142" s="121">
        <v>16743</v>
      </c>
      <c r="N142" s="121">
        <v>28088</v>
      </c>
      <c r="O142" s="121">
        <v>40976</v>
      </c>
      <c r="P142" s="121">
        <v>0</v>
      </c>
      <c r="Q142" s="121">
        <v>0</v>
      </c>
      <c r="R142" s="121">
        <v>0</v>
      </c>
      <c r="S142" s="122">
        <v>0</v>
      </c>
      <c r="T142" s="121" t="s">
        <v>71</v>
      </c>
      <c r="U142" s="137">
        <f t="shared" si="14"/>
        <v>3169162</v>
      </c>
      <c r="V142" s="94">
        <f t="shared" si="15"/>
        <v>17.685670469215271</v>
      </c>
      <c r="X142" s="137">
        <v>13757037.007840002</v>
      </c>
      <c r="Y142" s="104">
        <v>17919377.190231107</v>
      </c>
      <c r="Z142" s="121">
        <f t="shared" si="16"/>
        <v>4162340.1823911052</v>
      </c>
      <c r="AA142" s="122">
        <f t="shared" si="19"/>
        <v>736137.76846542477</v>
      </c>
      <c r="AC142" s="102">
        <v>131.34051686962678</v>
      </c>
      <c r="AD142" s="103">
        <f t="shared" si="17"/>
        <v>124.90508975132595</v>
      </c>
      <c r="AE142" s="97">
        <f t="shared" si="18"/>
        <v>-6.4354271183008365</v>
      </c>
      <c r="AF142" s="97">
        <v>44.53</v>
      </c>
      <c r="AG142" s="104">
        <v>1</v>
      </c>
      <c r="AH142" s="105">
        <f t="shared" si="20"/>
        <v>124.90508975132595</v>
      </c>
      <c r="AI142" s="49"/>
      <c r="AJ142" s="49"/>
      <c r="AK142" s="83">
        <v>131.34051686962678</v>
      </c>
      <c r="AL142" s="92">
        <v>131.1744530771951</v>
      </c>
      <c r="AM142" s="92">
        <v>131.33188031691472</v>
      </c>
      <c r="AN142" s="92">
        <v>131.33188031691472</v>
      </c>
      <c r="AO142" s="92">
        <v>131.34051686962678</v>
      </c>
      <c r="AP142" s="150">
        <v>125.09237982658725</v>
      </c>
      <c r="AQ142" s="150">
        <v>124.9329388659081</v>
      </c>
      <c r="AR142" s="94">
        <v>124.90508975132595</v>
      </c>
      <c r="AT142" s="81">
        <v>8.9386959904118779</v>
      </c>
      <c r="AU142" s="82">
        <v>3.3353172813864638</v>
      </c>
    </row>
    <row r="143" spans="1:76" s="6" customFormat="1" ht="10.199999999999999" x14ac:dyDescent="0.2">
      <c r="A143" s="118">
        <v>134</v>
      </c>
      <c r="B143" s="119" t="s">
        <v>207</v>
      </c>
      <c r="C143" s="120">
        <v>0</v>
      </c>
      <c r="D143" s="137">
        <v>0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122">
        <v>0</v>
      </c>
      <c r="T143" s="121">
        <v>0</v>
      </c>
      <c r="U143" s="137">
        <f t="shared" si="14"/>
        <v>0</v>
      </c>
      <c r="V143" s="94">
        <f t="shared" si="15"/>
        <v>0</v>
      </c>
      <c r="X143" s="137">
        <v>13837.16</v>
      </c>
      <c r="Y143" s="104">
        <v>23645</v>
      </c>
      <c r="Z143" s="121">
        <f t="shared" si="16"/>
        <v>9807.84</v>
      </c>
      <c r="AA143" s="122">
        <f t="shared" si="19"/>
        <v>0</v>
      </c>
      <c r="AC143" s="102">
        <v>0</v>
      </c>
      <c r="AD143" s="103">
        <f t="shared" si="17"/>
        <v>0</v>
      </c>
      <c r="AE143" s="97">
        <f t="shared" si="18"/>
        <v>0</v>
      </c>
      <c r="AF143" s="97"/>
      <c r="AG143" s="104" t="s">
        <v>73</v>
      </c>
      <c r="AH143" s="105">
        <f t="shared" si="20"/>
        <v>0</v>
      </c>
      <c r="AI143" s="49"/>
      <c r="AJ143" s="49"/>
      <c r="AK143" s="83">
        <v>0</v>
      </c>
      <c r="AL143" s="92">
        <v>0</v>
      </c>
      <c r="AM143" s="92">
        <v>0</v>
      </c>
      <c r="AN143" s="92">
        <v>0</v>
      </c>
      <c r="AO143" s="92">
        <v>0</v>
      </c>
      <c r="AP143" s="150">
        <v>0</v>
      </c>
      <c r="AQ143" s="150">
        <v>0</v>
      </c>
      <c r="AR143" s="94">
        <v>0</v>
      </c>
      <c r="AT143" s="81" t="s">
        <v>536</v>
      </c>
      <c r="AU143" s="82" t="s">
        <v>536</v>
      </c>
    </row>
    <row r="144" spans="1:76" s="6" customFormat="1" ht="10.199999999999999" x14ac:dyDescent="0.2">
      <c r="A144" s="118">
        <v>135</v>
      </c>
      <c r="B144" s="119" t="s">
        <v>208</v>
      </c>
      <c r="C144" s="120">
        <v>1</v>
      </c>
      <c r="D144" s="137">
        <v>0</v>
      </c>
      <c r="E144" s="121">
        <v>96830</v>
      </c>
      <c r="F144" s="121">
        <v>0</v>
      </c>
      <c r="G144" s="121">
        <v>0</v>
      </c>
      <c r="H144" s="121">
        <v>0</v>
      </c>
      <c r="I144" s="121">
        <v>0</v>
      </c>
      <c r="J144" s="121">
        <v>62070</v>
      </c>
      <c r="K144" s="121">
        <v>800</v>
      </c>
      <c r="L144" s="121">
        <v>23300</v>
      </c>
      <c r="M144" s="121">
        <v>0</v>
      </c>
      <c r="N144" s="121">
        <v>3082</v>
      </c>
      <c r="O144" s="121">
        <v>4495</v>
      </c>
      <c r="P144" s="121">
        <v>0</v>
      </c>
      <c r="Q144" s="121">
        <v>0</v>
      </c>
      <c r="R144" s="121">
        <v>0</v>
      </c>
      <c r="S144" s="122">
        <v>0</v>
      </c>
      <c r="T144" s="121" t="s">
        <v>81</v>
      </c>
      <c r="U144" s="137">
        <f t="shared" si="14"/>
        <v>174034</v>
      </c>
      <c r="V144" s="94">
        <f t="shared" si="15"/>
        <v>6.3013744152243509</v>
      </c>
      <c r="X144" s="137">
        <v>1748738.7699999998</v>
      </c>
      <c r="Y144" s="104">
        <v>2761841.9178445819</v>
      </c>
      <c r="Z144" s="121">
        <f t="shared" si="16"/>
        <v>1013103.1478445821</v>
      </c>
      <c r="AA144" s="122">
        <f t="shared" si="19"/>
        <v>63839.422558111022</v>
      </c>
      <c r="AC144" s="102">
        <v>161.15130356065097</v>
      </c>
      <c r="AD144" s="103">
        <f t="shared" si="17"/>
        <v>154.28276318746401</v>
      </c>
      <c r="AE144" s="97">
        <f t="shared" si="18"/>
        <v>-6.8685403731869599</v>
      </c>
      <c r="AF144" s="97">
        <v>4</v>
      </c>
      <c r="AG144" s="104">
        <v>1</v>
      </c>
      <c r="AH144" s="105">
        <f t="shared" si="20"/>
        <v>154.28276318746401</v>
      </c>
      <c r="AI144" s="49"/>
      <c r="AJ144" s="49"/>
      <c r="AK144" s="83">
        <v>161.15130356065097</v>
      </c>
      <c r="AL144" s="92">
        <v>159.45031246588707</v>
      </c>
      <c r="AM144" s="92">
        <v>161.14238347585413</v>
      </c>
      <c r="AN144" s="92">
        <v>161.14238347585413</v>
      </c>
      <c r="AO144" s="92">
        <v>161.15130356065097</v>
      </c>
      <c r="AP144" s="150">
        <v>161.15130356065097</v>
      </c>
      <c r="AQ144" s="150">
        <v>154.40591078609782</v>
      </c>
      <c r="AR144" s="94">
        <v>154.28276318746401</v>
      </c>
      <c r="AT144" s="81">
        <v>8.4723191511899767</v>
      </c>
      <c r="AU144" s="82">
        <v>3.7533636087968829</v>
      </c>
    </row>
    <row r="145" spans="1:47" ht="10.199999999999999" x14ac:dyDescent="0.2">
      <c r="A145" s="118">
        <v>136</v>
      </c>
      <c r="B145" s="119" t="s">
        <v>209</v>
      </c>
      <c r="C145" s="120">
        <v>1</v>
      </c>
      <c r="D145" s="137">
        <v>0</v>
      </c>
      <c r="E145" s="121">
        <v>41166</v>
      </c>
      <c r="F145" s="121">
        <v>0</v>
      </c>
      <c r="G145" s="121">
        <v>0</v>
      </c>
      <c r="H145" s="121">
        <v>0</v>
      </c>
      <c r="I145" s="121">
        <v>0</v>
      </c>
      <c r="J145" s="121">
        <v>1217901</v>
      </c>
      <c r="K145" s="121">
        <v>245225</v>
      </c>
      <c r="L145" s="121">
        <v>682225</v>
      </c>
      <c r="M145" s="121">
        <v>15224</v>
      </c>
      <c r="N145" s="121">
        <v>36527</v>
      </c>
      <c r="O145" s="121">
        <v>11929</v>
      </c>
      <c r="P145" s="121">
        <v>0</v>
      </c>
      <c r="Q145" s="121">
        <v>0</v>
      </c>
      <c r="R145" s="121">
        <v>0</v>
      </c>
      <c r="S145" s="122">
        <v>0</v>
      </c>
      <c r="T145" s="121" t="s">
        <v>81</v>
      </c>
      <c r="U145" s="137">
        <f t="shared" si="14"/>
        <v>1765817.25</v>
      </c>
      <c r="V145" s="94">
        <f t="shared" si="15"/>
        <v>4.897205574561835</v>
      </c>
      <c r="W145" s="6"/>
      <c r="X145" s="137">
        <v>26788678.931649998</v>
      </c>
      <c r="Y145" s="104">
        <v>36057650.084619775</v>
      </c>
      <c r="Z145" s="121">
        <f t="shared" si="16"/>
        <v>9268971.1529697776</v>
      </c>
      <c r="AA145" s="122">
        <f t="shared" si="19"/>
        <v>453920.57200776436</v>
      </c>
      <c r="AB145" s="6"/>
      <c r="AC145" s="102">
        <v>132.80603287756807</v>
      </c>
      <c r="AD145" s="103">
        <f t="shared" si="17"/>
        <v>132.90588014232873</v>
      </c>
      <c r="AE145" s="97">
        <f t="shared" si="18"/>
        <v>9.9847264760654753E-2</v>
      </c>
      <c r="AF145" s="97">
        <v>11.97</v>
      </c>
      <c r="AG145" s="104">
        <v>1</v>
      </c>
      <c r="AH145" s="105">
        <f t="shared" si="20"/>
        <v>132.90588014232873</v>
      </c>
      <c r="AI145" s="49"/>
      <c r="AJ145" s="49"/>
      <c r="AK145" s="83">
        <v>132.80603287756807</v>
      </c>
      <c r="AL145" s="92">
        <v>132.80755523731324</v>
      </c>
      <c r="AM145" s="92">
        <v>132.80547853734262</v>
      </c>
      <c r="AN145" s="92">
        <v>132.80547853734262</v>
      </c>
      <c r="AO145" s="92">
        <v>132.80603287756807</v>
      </c>
      <c r="AP145" s="150">
        <v>132.89342449213672</v>
      </c>
      <c r="AQ145" s="150">
        <v>132.90841853166711</v>
      </c>
      <c r="AR145" s="94">
        <v>132.90588014232873</v>
      </c>
      <c r="AT145" s="81">
        <v>5.7150566302983083</v>
      </c>
      <c r="AU145" s="82">
        <v>5.6305045327921901</v>
      </c>
    </row>
    <row r="146" spans="1:47" ht="10.199999999999999" x14ac:dyDescent="0.2">
      <c r="A146" s="118">
        <v>137</v>
      </c>
      <c r="B146" s="119" t="s">
        <v>210</v>
      </c>
      <c r="C146" s="120">
        <v>1</v>
      </c>
      <c r="D146" s="137">
        <v>0</v>
      </c>
      <c r="E146" s="121">
        <v>93000</v>
      </c>
      <c r="F146" s="121">
        <v>0</v>
      </c>
      <c r="G146" s="121">
        <v>0</v>
      </c>
      <c r="H146" s="121">
        <v>0</v>
      </c>
      <c r="I146" s="121">
        <v>0</v>
      </c>
      <c r="J146" s="121">
        <v>2376228.86</v>
      </c>
      <c r="K146" s="121">
        <v>88217</v>
      </c>
      <c r="L146" s="121">
        <v>4237014</v>
      </c>
      <c r="M146" s="121">
        <v>75351</v>
      </c>
      <c r="N146" s="121">
        <v>215831</v>
      </c>
      <c r="O146" s="121">
        <v>876134</v>
      </c>
      <c r="P146" s="121">
        <v>0</v>
      </c>
      <c r="Q146" s="121">
        <v>0</v>
      </c>
      <c r="R146" s="121">
        <v>0</v>
      </c>
      <c r="S146" s="122">
        <v>0</v>
      </c>
      <c r="T146" s="121" t="s">
        <v>71</v>
      </c>
      <c r="U146" s="137">
        <f t="shared" si="14"/>
        <v>7961775.8599999994</v>
      </c>
      <c r="V146" s="94">
        <f t="shared" si="15"/>
        <v>9.6570120052101736</v>
      </c>
      <c r="W146" s="6"/>
      <c r="X146" s="137">
        <v>82326983.739999995</v>
      </c>
      <c r="Y146" s="104">
        <v>82445541.702800453</v>
      </c>
      <c r="Z146" s="121">
        <f t="shared" si="16"/>
        <v>118557.96280045807</v>
      </c>
      <c r="AA146" s="122">
        <f t="shared" si="19"/>
        <v>11449.156700772848</v>
      </c>
      <c r="AB146" s="6"/>
      <c r="AC146" s="102">
        <v>100.16600999752472</v>
      </c>
      <c r="AD146" s="103">
        <f t="shared" si="17"/>
        <v>100.13010170084446</v>
      </c>
      <c r="AE146" s="97">
        <f t="shared" si="18"/>
        <v>-3.5908296680261742E-2</v>
      </c>
      <c r="AF146" s="97">
        <v>831.72000000000025</v>
      </c>
      <c r="AG146" s="104">
        <v>1</v>
      </c>
      <c r="AH146" s="105">
        <f t="shared" si="20"/>
        <v>100.13010170084446</v>
      </c>
      <c r="AI146" s="49"/>
      <c r="AJ146" s="49"/>
      <c r="AK146" s="83">
        <v>100.16600999752472</v>
      </c>
      <c r="AL146" s="92">
        <v>100.33127788601968</v>
      </c>
      <c r="AM146" s="92">
        <v>101.840586627467</v>
      </c>
      <c r="AN146" s="92">
        <v>101.840586627467</v>
      </c>
      <c r="AO146" s="92">
        <v>100.16600999752472</v>
      </c>
      <c r="AP146" s="150">
        <v>100.16600999752472</v>
      </c>
      <c r="AQ146" s="150">
        <v>100.15346448320781</v>
      </c>
      <c r="AR146" s="94">
        <v>100.13010170084446</v>
      </c>
      <c r="AT146" s="81">
        <v>0.42180762438602404</v>
      </c>
      <c r="AU146" s="82">
        <v>0.40930105263102207</v>
      </c>
    </row>
    <row r="147" spans="1:47" ht="10.199999999999999" x14ac:dyDescent="0.2">
      <c r="A147" s="118">
        <v>138</v>
      </c>
      <c r="B147" s="119" t="s">
        <v>211</v>
      </c>
      <c r="C147" s="120">
        <v>1</v>
      </c>
      <c r="D147" s="137">
        <v>0</v>
      </c>
      <c r="E147" s="121">
        <v>63400</v>
      </c>
      <c r="F147" s="121">
        <v>0</v>
      </c>
      <c r="G147" s="121">
        <v>0</v>
      </c>
      <c r="H147" s="121">
        <v>0</v>
      </c>
      <c r="I147" s="121">
        <v>0</v>
      </c>
      <c r="J147" s="121">
        <v>263207</v>
      </c>
      <c r="K147" s="121">
        <v>217502</v>
      </c>
      <c r="L147" s="121">
        <v>39377</v>
      </c>
      <c r="M147" s="121">
        <v>0</v>
      </c>
      <c r="N147" s="121">
        <v>65898</v>
      </c>
      <c r="O147" s="121">
        <v>3886</v>
      </c>
      <c r="P147" s="121">
        <v>0</v>
      </c>
      <c r="Q147" s="121">
        <v>0</v>
      </c>
      <c r="R147" s="121">
        <v>0</v>
      </c>
      <c r="S147" s="122">
        <v>0</v>
      </c>
      <c r="T147" s="121" t="s">
        <v>81</v>
      </c>
      <c r="U147" s="137">
        <f t="shared" si="14"/>
        <v>625312.32999999996</v>
      </c>
      <c r="V147" s="94">
        <f t="shared" si="15"/>
        <v>4.33481334861251</v>
      </c>
      <c r="W147" s="6"/>
      <c r="X147" s="137">
        <v>10063593.190549999</v>
      </c>
      <c r="Y147" s="104">
        <v>14425357.673131425</v>
      </c>
      <c r="Z147" s="121">
        <f t="shared" si="16"/>
        <v>4361764.4825814255</v>
      </c>
      <c r="AA147" s="122">
        <f t="shared" si="19"/>
        <v>189074.34902597903</v>
      </c>
      <c r="AB147" s="6"/>
      <c r="AC147" s="102">
        <v>143.62745174044696</v>
      </c>
      <c r="AD147" s="103">
        <f t="shared" si="17"/>
        <v>141.46322346846969</v>
      </c>
      <c r="AE147" s="97">
        <f t="shared" si="18"/>
        <v>-2.1642282719772652</v>
      </c>
      <c r="AF147" s="97">
        <v>2</v>
      </c>
      <c r="AG147" s="104">
        <v>1</v>
      </c>
      <c r="AH147" s="105">
        <f t="shared" si="20"/>
        <v>141.46322346846969</v>
      </c>
      <c r="AI147" s="49"/>
      <c r="AJ147" s="49"/>
      <c r="AK147" s="83">
        <v>143.62745174044696</v>
      </c>
      <c r="AL147" s="92">
        <v>143.2249235561311</v>
      </c>
      <c r="AM147" s="92">
        <v>143.62685130006716</v>
      </c>
      <c r="AN147" s="92">
        <v>143.62685130006716</v>
      </c>
      <c r="AO147" s="92">
        <v>143.62745174044696</v>
      </c>
      <c r="AP147" s="150">
        <v>141.839806532132</v>
      </c>
      <c r="AQ147" s="150">
        <v>141.4638966369148</v>
      </c>
      <c r="AR147" s="94">
        <v>141.46322346846969</v>
      </c>
      <c r="AT147" s="81">
        <v>1.9041583805044811</v>
      </c>
      <c r="AU147" s="82">
        <v>0.64129702353828633</v>
      </c>
    </row>
    <row r="148" spans="1:47" ht="10.199999999999999" x14ac:dyDescent="0.2">
      <c r="A148" s="118">
        <v>139</v>
      </c>
      <c r="B148" s="119" t="s">
        <v>212</v>
      </c>
      <c r="C148" s="120">
        <v>1</v>
      </c>
      <c r="D148" s="137">
        <v>0</v>
      </c>
      <c r="E148" s="121">
        <v>13500</v>
      </c>
      <c r="F148" s="121">
        <v>0</v>
      </c>
      <c r="G148" s="121">
        <v>0</v>
      </c>
      <c r="H148" s="121">
        <v>0</v>
      </c>
      <c r="I148" s="121">
        <v>0</v>
      </c>
      <c r="J148" s="121">
        <v>1263606</v>
      </c>
      <c r="K148" s="121">
        <v>688377</v>
      </c>
      <c r="L148" s="121">
        <v>618121</v>
      </c>
      <c r="M148" s="121">
        <v>0</v>
      </c>
      <c r="N148" s="121">
        <v>0</v>
      </c>
      <c r="O148" s="121">
        <v>9935</v>
      </c>
      <c r="P148" s="121">
        <v>0</v>
      </c>
      <c r="Q148" s="121">
        <v>0</v>
      </c>
      <c r="R148" s="121">
        <v>0</v>
      </c>
      <c r="S148" s="122">
        <v>0</v>
      </c>
      <c r="T148" s="121" t="s">
        <v>71</v>
      </c>
      <c r="U148" s="137">
        <f t="shared" si="14"/>
        <v>2593539</v>
      </c>
      <c r="V148" s="94">
        <f t="shared" si="15"/>
        <v>5.0991148287095269</v>
      </c>
      <c r="W148" s="6"/>
      <c r="X148" s="137">
        <v>37266306.274479993</v>
      </c>
      <c r="Y148" s="104">
        <v>50862533.73620078</v>
      </c>
      <c r="Z148" s="121">
        <f t="shared" si="16"/>
        <v>13596227.461720787</v>
      </c>
      <c r="AA148" s="122">
        <f t="shared" si="19"/>
        <v>693287.25064568163</v>
      </c>
      <c r="AB148" s="6"/>
      <c r="AC148" s="102">
        <v>139.88940341861357</v>
      </c>
      <c r="AD148" s="103">
        <f t="shared" si="17"/>
        <v>134.62360910158421</v>
      </c>
      <c r="AE148" s="97">
        <f t="shared" si="18"/>
        <v>-5.2657943170293606</v>
      </c>
      <c r="AF148" s="97">
        <v>13.969999999999999</v>
      </c>
      <c r="AG148" s="104">
        <v>1</v>
      </c>
      <c r="AH148" s="105">
        <f t="shared" si="20"/>
        <v>134.62360910158421</v>
      </c>
      <c r="AI148" s="49"/>
      <c r="AJ148" s="49"/>
      <c r="AK148" s="83">
        <v>139.88940341861357</v>
      </c>
      <c r="AL148" s="92">
        <v>139.81535775976698</v>
      </c>
      <c r="AM148" s="92">
        <v>139.88931030281634</v>
      </c>
      <c r="AN148" s="92">
        <v>139.88931030281634</v>
      </c>
      <c r="AO148" s="92">
        <v>139.88940341861357</v>
      </c>
      <c r="AP148" s="150">
        <v>134.43288960321266</v>
      </c>
      <c r="AQ148" s="150">
        <v>134.625166157422</v>
      </c>
      <c r="AR148" s="94">
        <v>134.62360910158421</v>
      </c>
      <c r="AT148" s="81">
        <v>9.4404082584811277</v>
      </c>
      <c r="AU148" s="82">
        <v>5.6771755420848873</v>
      </c>
    </row>
    <row r="149" spans="1:47" ht="10.199999999999999" x14ac:dyDescent="0.2">
      <c r="A149" s="118">
        <v>140</v>
      </c>
      <c r="B149" s="119" t="s">
        <v>213</v>
      </c>
      <c r="C149" s="120">
        <v>0</v>
      </c>
      <c r="D149" s="137">
        <v>0</v>
      </c>
      <c r="E149" s="121"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v>0</v>
      </c>
      <c r="S149" s="122">
        <v>0</v>
      </c>
      <c r="T149" s="121">
        <v>0</v>
      </c>
      <c r="U149" s="137">
        <f t="shared" si="14"/>
        <v>0</v>
      </c>
      <c r="V149" s="94">
        <f t="shared" si="15"/>
        <v>0</v>
      </c>
      <c r="W149" s="6"/>
      <c r="X149" s="137">
        <v>0</v>
      </c>
      <c r="Y149" s="104">
        <v>0</v>
      </c>
      <c r="Z149" s="121">
        <f t="shared" si="16"/>
        <v>0</v>
      </c>
      <c r="AA149" s="122">
        <f t="shared" si="19"/>
        <v>0</v>
      </c>
      <c r="AB149" s="6"/>
      <c r="AC149" s="102">
        <v>0</v>
      </c>
      <c r="AD149" s="103">
        <f t="shared" si="17"/>
        <v>0</v>
      </c>
      <c r="AE149" s="97">
        <f t="shared" si="18"/>
        <v>0</v>
      </c>
      <c r="AF149" s="97"/>
      <c r="AG149" s="104" t="s">
        <v>73</v>
      </c>
      <c r="AH149" s="105">
        <f t="shared" si="20"/>
        <v>0</v>
      </c>
      <c r="AI149" s="49"/>
      <c r="AJ149" s="49"/>
      <c r="AK149" s="83">
        <v>0</v>
      </c>
      <c r="AL149" s="92">
        <v>0</v>
      </c>
      <c r="AM149" s="92">
        <v>0</v>
      </c>
      <c r="AN149" s="92">
        <v>0</v>
      </c>
      <c r="AO149" s="92">
        <v>0</v>
      </c>
      <c r="AP149" s="150">
        <v>0</v>
      </c>
      <c r="AQ149" s="150">
        <v>0</v>
      </c>
      <c r="AR149" s="94">
        <v>0</v>
      </c>
      <c r="AT149" s="81" t="s">
        <v>536</v>
      </c>
      <c r="AU149" s="82" t="s">
        <v>536</v>
      </c>
    </row>
    <row r="150" spans="1:47" ht="10.199999999999999" x14ac:dyDescent="0.2">
      <c r="A150" s="118">
        <v>141</v>
      </c>
      <c r="B150" s="119" t="s">
        <v>214</v>
      </c>
      <c r="C150" s="120">
        <v>1</v>
      </c>
      <c r="D150" s="137">
        <v>0</v>
      </c>
      <c r="E150" s="121">
        <v>0</v>
      </c>
      <c r="F150" s="121">
        <v>0</v>
      </c>
      <c r="G150" s="121">
        <v>0</v>
      </c>
      <c r="H150" s="121">
        <v>0</v>
      </c>
      <c r="I150" s="121">
        <v>3000</v>
      </c>
      <c r="J150" s="121">
        <v>1460091.84</v>
      </c>
      <c r="K150" s="121">
        <v>1338265.54</v>
      </c>
      <c r="L150" s="121">
        <v>1378313</v>
      </c>
      <c r="M150" s="121">
        <v>7251</v>
      </c>
      <c r="N150" s="121">
        <v>44112</v>
      </c>
      <c r="O150" s="121">
        <v>156111</v>
      </c>
      <c r="P150" s="121">
        <v>0</v>
      </c>
      <c r="Q150" s="121">
        <v>0</v>
      </c>
      <c r="R150" s="121">
        <v>0</v>
      </c>
      <c r="S150" s="122">
        <v>0</v>
      </c>
      <c r="T150" s="121" t="s">
        <v>71</v>
      </c>
      <c r="U150" s="137">
        <f t="shared" si="14"/>
        <v>4387144.38</v>
      </c>
      <c r="V150" s="94">
        <f t="shared" si="15"/>
        <v>10.058320080606332</v>
      </c>
      <c r="W150" s="6"/>
      <c r="X150" s="137">
        <v>29167889.792099994</v>
      </c>
      <c r="Y150" s="104">
        <v>43617068.7037386</v>
      </c>
      <c r="Z150" s="121">
        <f t="shared" si="16"/>
        <v>14449178.911638606</v>
      </c>
      <c r="AA150" s="122">
        <f t="shared" si="19"/>
        <v>1453344.6639520815</v>
      </c>
      <c r="AB150" s="6"/>
      <c r="AC150" s="102">
        <v>146.84604014260057</v>
      </c>
      <c r="AD150" s="103">
        <f t="shared" si="17"/>
        <v>144.55527753401753</v>
      </c>
      <c r="AE150" s="97">
        <f t="shared" si="18"/>
        <v>-2.2907626085830373</v>
      </c>
      <c r="AF150" s="97">
        <v>132.78</v>
      </c>
      <c r="AG150" s="104">
        <v>1</v>
      </c>
      <c r="AH150" s="105">
        <f t="shared" si="20"/>
        <v>144.55527753401753</v>
      </c>
      <c r="AI150" s="49"/>
      <c r="AJ150" s="49"/>
      <c r="AK150" s="83">
        <v>146.84604014260057</v>
      </c>
      <c r="AL150" s="92">
        <v>146.9932879899491</v>
      </c>
      <c r="AM150" s="92">
        <v>146.83320895500952</v>
      </c>
      <c r="AN150" s="92">
        <v>146.83320895500952</v>
      </c>
      <c r="AO150" s="92">
        <v>146.84604014260057</v>
      </c>
      <c r="AP150" s="150">
        <v>145.1202618151041</v>
      </c>
      <c r="AQ150" s="150">
        <v>144.58092577295344</v>
      </c>
      <c r="AR150" s="94">
        <v>144.55527753401753</v>
      </c>
      <c r="AT150" s="81">
        <v>3.8088822518677068</v>
      </c>
      <c r="AU150" s="82">
        <v>2.4950001639138351</v>
      </c>
    </row>
    <row r="151" spans="1:47" ht="10.199999999999999" x14ac:dyDescent="0.2">
      <c r="A151" s="118">
        <v>142</v>
      </c>
      <c r="B151" s="119" t="s">
        <v>215</v>
      </c>
      <c r="C151" s="120">
        <v>1</v>
      </c>
      <c r="D151" s="137">
        <v>0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463737</v>
      </c>
      <c r="K151" s="121">
        <v>929982</v>
      </c>
      <c r="L151" s="121">
        <v>353428</v>
      </c>
      <c r="M151" s="121">
        <v>0</v>
      </c>
      <c r="N151" s="121">
        <v>0</v>
      </c>
      <c r="O151" s="121">
        <v>53836</v>
      </c>
      <c r="P151" s="121">
        <v>0</v>
      </c>
      <c r="Q151" s="121">
        <v>0</v>
      </c>
      <c r="R151" s="121">
        <v>0</v>
      </c>
      <c r="S151" s="122">
        <v>0</v>
      </c>
      <c r="T151" s="121" t="s">
        <v>71</v>
      </c>
      <c r="U151" s="137">
        <f t="shared" si="14"/>
        <v>1800983</v>
      </c>
      <c r="V151" s="94">
        <f t="shared" si="15"/>
        <v>9.5174795076620722</v>
      </c>
      <c r="W151" s="6"/>
      <c r="X151" s="137">
        <v>10202468.317680001</v>
      </c>
      <c r="Y151" s="104">
        <v>18922898.636662301</v>
      </c>
      <c r="Z151" s="121">
        <f t="shared" si="16"/>
        <v>8720430.3189822994</v>
      </c>
      <c r="AA151" s="122">
        <f t="shared" si="19"/>
        <v>829965.1685890907</v>
      </c>
      <c r="AB151" s="6"/>
      <c r="AC151" s="102">
        <v>173.14407916140172</v>
      </c>
      <c r="AD151" s="103">
        <f t="shared" si="17"/>
        <v>177.33878611237353</v>
      </c>
      <c r="AE151" s="97">
        <f t="shared" si="18"/>
        <v>4.1947069509718062</v>
      </c>
      <c r="AF151" s="97">
        <v>28.55</v>
      </c>
      <c r="AG151" s="104">
        <v>1</v>
      </c>
      <c r="AH151" s="105">
        <f t="shared" si="20"/>
        <v>177.33878611237353</v>
      </c>
      <c r="AI151" s="49"/>
      <c r="AJ151" s="49"/>
      <c r="AK151" s="83">
        <v>173.14407916140172</v>
      </c>
      <c r="AL151" s="92">
        <v>172.92549221249155</v>
      </c>
      <c r="AM151" s="92">
        <v>173.12927751075298</v>
      </c>
      <c r="AN151" s="92">
        <v>173.12927751075298</v>
      </c>
      <c r="AO151" s="92">
        <v>173.14407916140172</v>
      </c>
      <c r="AP151" s="150">
        <v>178.60146174749448</v>
      </c>
      <c r="AQ151" s="150">
        <v>177.37394820202198</v>
      </c>
      <c r="AR151" s="94">
        <v>177.33878611237353</v>
      </c>
      <c r="AT151" s="81">
        <v>-5.1888578751165287E-2</v>
      </c>
      <c r="AU151" s="82">
        <v>2.3318967477356036</v>
      </c>
    </row>
    <row r="152" spans="1:47" ht="10.199999999999999" x14ac:dyDescent="0.2">
      <c r="A152" s="118">
        <v>143</v>
      </c>
      <c r="B152" s="119" t="s">
        <v>216</v>
      </c>
      <c r="C152" s="120">
        <v>0</v>
      </c>
      <c r="D152" s="137">
        <v>0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v>0</v>
      </c>
      <c r="S152" s="122">
        <v>0</v>
      </c>
      <c r="T152" s="121">
        <v>0</v>
      </c>
      <c r="U152" s="137">
        <f t="shared" si="14"/>
        <v>0</v>
      </c>
      <c r="V152" s="94">
        <f t="shared" si="15"/>
        <v>0</v>
      </c>
      <c r="W152" s="6"/>
      <c r="X152" s="137">
        <v>372233.43000000005</v>
      </c>
      <c r="Y152" s="104">
        <v>475541.8</v>
      </c>
      <c r="Z152" s="121">
        <f t="shared" si="16"/>
        <v>103308.36999999994</v>
      </c>
      <c r="AA152" s="122">
        <f t="shared" si="19"/>
        <v>0</v>
      </c>
      <c r="AB152" s="6"/>
      <c r="AC152" s="102">
        <v>0</v>
      </c>
      <c r="AD152" s="103">
        <f t="shared" si="17"/>
        <v>0</v>
      </c>
      <c r="AE152" s="97">
        <f t="shared" si="18"/>
        <v>0</v>
      </c>
      <c r="AF152" s="97"/>
      <c r="AG152" s="104" t="s">
        <v>73</v>
      </c>
      <c r="AH152" s="105">
        <f t="shared" si="20"/>
        <v>0</v>
      </c>
      <c r="AI152" s="49"/>
      <c r="AJ152" s="49"/>
      <c r="AK152" s="83">
        <v>0</v>
      </c>
      <c r="AL152" s="92">
        <v>0</v>
      </c>
      <c r="AM152" s="92">
        <v>0</v>
      </c>
      <c r="AN152" s="92">
        <v>0</v>
      </c>
      <c r="AO152" s="92">
        <v>0</v>
      </c>
      <c r="AP152" s="150">
        <v>0</v>
      </c>
      <c r="AQ152" s="150">
        <v>0</v>
      </c>
      <c r="AR152" s="94">
        <v>0</v>
      </c>
      <c r="AT152" s="81" t="s">
        <v>536</v>
      </c>
      <c r="AU152" s="82" t="s">
        <v>536</v>
      </c>
    </row>
    <row r="153" spans="1:47" ht="10.199999999999999" x14ac:dyDescent="0.2">
      <c r="A153" s="118">
        <v>144</v>
      </c>
      <c r="B153" s="119" t="s">
        <v>217</v>
      </c>
      <c r="C153" s="120">
        <v>1</v>
      </c>
      <c r="D153" s="137">
        <v>550880</v>
      </c>
      <c r="E153" s="121">
        <v>35000</v>
      </c>
      <c r="F153" s="121">
        <v>0</v>
      </c>
      <c r="G153" s="121">
        <v>0</v>
      </c>
      <c r="H153" s="121">
        <v>0</v>
      </c>
      <c r="I153" s="121">
        <v>269387</v>
      </c>
      <c r="J153" s="121">
        <v>709802</v>
      </c>
      <c r="K153" s="121">
        <v>442002</v>
      </c>
      <c r="L153" s="121">
        <v>0</v>
      </c>
      <c r="M153" s="121">
        <v>2847</v>
      </c>
      <c r="N153" s="121">
        <v>14125</v>
      </c>
      <c r="O153" s="121">
        <v>0</v>
      </c>
      <c r="P153" s="121">
        <v>0</v>
      </c>
      <c r="Q153" s="121">
        <v>0</v>
      </c>
      <c r="R153" s="121">
        <v>0</v>
      </c>
      <c r="S153" s="122">
        <v>0</v>
      </c>
      <c r="T153" s="121" t="s">
        <v>81</v>
      </c>
      <c r="U153" s="137">
        <f t="shared" si="14"/>
        <v>1632918.2</v>
      </c>
      <c r="V153" s="94">
        <f t="shared" si="15"/>
        <v>5.7377063365032317</v>
      </c>
      <c r="W153" s="6"/>
      <c r="X153" s="137">
        <v>17790224.73598</v>
      </c>
      <c r="Y153" s="104">
        <v>28459424.449999999</v>
      </c>
      <c r="Z153" s="121">
        <f t="shared" si="16"/>
        <v>10669199.714019999</v>
      </c>
      <c r="AA153" s="122">
        <f t="shared" si="19"/>
        <v>612167.34804551012</v>
      </c>
      <c r="AB153" s="6"/>
      <c r="AC153" s="102">
        <v>150.6938890000124</v>
      </c>
      <c r="AD153" s="103">
        <f t="shared" si="17"/>
        <v>156.53122720611032</v>
      </c>
      <c r="AE153" s="97">
        <f t="shared" si="18"/>
        <v>5.8373382060979111</v>
      </c>
      <c r="AF153" s="97"/>
      <c r="AG153" s="104">
        <v>1</v>
      </c>
      <c r="AH153" s="105">
        <f t="shared" si="20"/>
        <v>156.53122720611032</v>
      </c>
      <c r="AI153" s="49"/>
      <c r="AJ153" s="49"/>
      <c r="AK153" s="83">
        <v>150.6938890000124</v>
      </c>
      <c r="AL153" s="92">
        <v>150.89518195126868</v>
      </c>
      <c r="AM153" s="92">
        <v>150.6938890000124</v>
      </c>
      <c r="AN153" s="92">
        <v>150.6938890000124</v>
      </c>
      <c r="AO153" s="92">
        <v>150.6938890000124</v>
      </c>
      <c r="AP153" s="150">
        <v>156.42530510097001</v>
      </c>
      <c r="AQ153" s="150">
        <v>156.53122720611032</v>
      </c>
      <c r="AR153" s="94">
        <v>156.53122720611032</v>
      </c>
      <c r="AT153" s="81">
        <v>1.1662234132236826</v>
      </c>
      <c r="AU153" s="82">
        <v>6.5374811192561459</v>
      </c>
    </row>
    <row r="154" spans="1:47" ht="10.199999999999999" x14ac:dyDescent="0.2">
      <c r="A154" s="118">
        <v>145</v>
      </c>
      <c r="B154" s="119" t="s">
        <v>218</v>
      </c>
      <c r="C154" s="120">
        <v>1</v>
      </c>
      <c r="D154" s="137">
        <v>0</v>
      </c>
      <c r="E154" s="121">
        <v>3248389</v>
      </c>
      <c r="F154" s="121">
        <v>0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v>275515</v>
      </c>
      <c r="M154" s="121">
        <v>0</v>
      </c>
      <c r="N154" s="121">
        <v>0</v>
      </c>
      <c r="O154" s="121">
        <v>15491</v>
      </c>
      <c r="P154" s="121">
        <v>0</v>
      </c>
      <c r="Q154" s="121">
        <v>0</v>
      </c>
      <c r="R154" s="121">
        <v>0</v>
      </c>
      <c r="S154" s="122">
        <v>0</v>
      </c>
      <c r="T154" s="121" t="s">
        <v>71</v>
      </c>
      <c r="U154" s="137">
        <f t="shared" si="14"/>
        <v>3539395</v>
      </c>
      <c r="V154" s="94">
        <f t="shared" si="15"/>
        <v>23.751166484336697</v>
      </c>
      <c r="W154" s="6"/>
      <c r="X154" s="137">
        <v>10631780.77052</v>
      </c>
      <c r="Y154" s="104">
        <v>14901983.876598831</v>
      </c>
      <c r="Z154" s="121">
        <f t="shared" si="16"/>
        <v>4270203.1060788315</v>
      </c>
      <c r="AA154" s="122">
        <f t="shared" si="19"/>
        <v>1014223.0489441</v>
      </c>
      <c r="AB154" s="6"/>
      <c r="AC154" s="102">
        <v>130.32176112087845</v>
      </c>
      <c r="AD154" s="103">
        <f t="shared" si="17"/>
        <v>130.6249736277762</v>
      </c>
      <c r="AE154" s="97">
        <f t="shared" si="18"/>
        <v>0.3032125068977507</v>
      </c>
      <c r="AF154" s="97">
        <v>17.009999999999998</v>
      </c>
      <c r="AG154" s="104">
        <v>1</v>
      </c>
      <c r="AH154" s="105">
        <f t="shared" si="20"/>
        <v>130.6249736277762</v>
      </c>
      <c r="AI154" s="49"/>
      <c r="AJ154" s="49"/>
      <c r="AK154" s="83">
        <v>130.32176112087845</v>
      </c>
      <c r="AL154" s="92">
        <v>130.22297771759222</v>
      </c>
      <c r="AM154" s="92">
        <v>130.32119522823024</v>
      </c>
      <c r="AN154" s="92">
        <v>130.32119522823024</v>
      </c>
      <c r="AO154" s="92">
        <v>130.32176112087845</v>
      </c>
      <c r="AP154" s="150">
        <v>130.7892013648312</v>
      </c>
      <c r="AQ154" s="150">
        <v>130.64373857970679</v>
      </c>
      <c r="AR154" s="94">
        <v>130.6249736277762</v>
      </c>
      <c r="AT154" s="81">
        <v>5.4379403690292349</v>
      </c>
      <c r="AU154" s="82">
        <v>6.5977131135281901</v>
      </c>
    </row>
    <row r="155" spans="1:47" ht="10.199999999999999" x14ac:dyDescent="0.2">
      <c r="A155" s="123">
        <v>146</v>
      </c>
      <c r="B155" s="124" t="s">
        <v>219</v>
      </c>
      <c r="C155" s="125">
        <v>0</v>
      </c>
      <c r="D155" s="138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305551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27">
        <v>0</v>
      </c>
      <c r="T155" s="109">
        <v>0</v>
      </c>
      <c r="U155" s="137">
        <f t="shared" si="14"/>
        <v>0</v>
      </c>
      <c r="V155" s="95">
        <f t="shared" si="15"/>
        <v>0</v>
      </c>
      <c r="W155" s="49"/>
      <c r="X155" s="138">
        <v>192350.35000000003</v>
      </c>
      <c r="Y155" s="109">
        <v>2041907</v>
      </c>
      <c r="Z155" s="121">
        <f t="shared" si="16"/>
        <v>1849556.65</v>
      </c>
      <c r="AA155" s="127">
        <f t="shared" si="19"/>
        <v>0</v>
      </c>
      <c r="AB155" s="49"/>
      <c r="AC155" s="102">
        <v>0</v>
      </c>
      <c r="AD155" s="103">
        <f t="shared" si="17"/>
        <v>0</v>
      </c>
      <c r="AE155" s="97">
        <f t="shared" si="18"/>
        <v>0</v>
      </c>
      <c r="AF155" s="97"/>
      <c r="AG155" s="104" t="s">
        <v>73</v>
      </c>
      <c r="AH155" s="105">
        <f t="shared" si="20"/>
        <v>0</v>
      </c>
      <c r="AI155" s="49"/>
      <c r="AJ155" s="49"/>
      <c r="AK155" s="83">
        <v>0</v>
      </c>
      <c r="AL155" s="92">
        <v>0</v>
      </c>
      <c r="AM155" s="92">
        <v>0</v>
      </c>
      <c r="AN155" s="92">
        <v>0</v>
      </c>
      <c r="AO155" s="92">
        <v>0</v>
      </c>
      <c r="AP155" s="150">
        <v>0</v>
      </c>
      <c r="AQ155" s="150">
        <v>0</v>
      </c>
      <c r="AR155" s="93">
        <v>0</v>
      </c>
      <c r="AT155" s="81" t="s">
        <v>536</v>
      </c>
      <c r="AU155" s="82" t="s">
        <v>536</v>
      </c>
    </row>
    <row r="156" spans="1:47" ht="10.199999999999999" x14ac:dyDescent="0.2">
      <c r="A156" s="118">
        <v>147</v>
      </c>
      <c r="B156" s="119" t="s">
        <v>220</v>
      </c>
      <c r="C156" s="120">
        <v>0</v>
      </c>
      <c r="D156" s="137">
        <v>0</v>
      </c>
      <c r="E156" s="121">
        <v>0</v>
      </c>
      <c r="F156" s="121">
        <v>0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1">
        <v>0</v>
      </c>
      <c r="Q156" s="121">
        <v>0</v>
      </c>
      <c r="R156" s="121">
        <v>0</v>
      </c>
      <c r="S156" s="122">
        <v>0</v>
      </c>
      <c r="T156" s="121">
        <v>0</v>
      </c>
      <c r="U156" s="137">
        <f t="shared" si="14"/>
        <v>0</v>
      </c>
      <c r="V156" s="94">
        <f t="shared" si="15"/>
        <v>0</v>
      </c>
      <c r="W156" s="6"/>
      <c r="X156" s="137">
        <v>13837.16</v>
      </c>
      <c r="Y156" s="104">
        <v>19018.8</v>
      </c>
      <c r="Z156" s="121">
        <f t="shared" si="16"/>
        <v>5181.6399999999994</v>
      </c>
      <c r="AA156" s="122">
        <f t="shared" si="19"/>
        <v>0</v>
      </c>
      <c r="AB156" s="6"/>
      <c r="AC156" s="102">
        <v>0</v>
      </c>
      <c r="AD156" s="103">
        <f t="shared" si="17"/>
        <v>0</v>
      </c>
      <c r="AE156" s="97">
        <f t="shared" si="18"/>
        <v>0</v>
      </c>
      <c r="AF156" s="97"/>
      <c r="AG156" s="104" t="s">
        <v>73</v>
      </c>
      <c r="AH156" s="105">
        <f t="shared" si="20"/>
        <v>0</v>
      </c>
      <c r="AI156" s="49"/>
      <c r="AJ156" s="49"/>
      <c r="AK156" s="83">
        <v>0</v>
      </c>
      <c r="AL156" s="92">
        <v>0</v>
      </c>
      <c r="AM156" s="92">
        <v>0</v>
      </c>
      <c r="AN156" s="92">
        <v>0</v>
      </c>
      <c r="AO156" s="92">
        <v>0</v>
      </c>
      <c r="AP156" s="150">
        <v>0</v>
      </c>
      <c r="AQ156" s="150">
        <v>0</v>
      </c>
      <c r="AR156" s="94">
        <v>0</v>
      </c>
      <c r="AT156" s="81" t="s">
        <v>536</v>
      </c>
      <c r="AU156" s="82" t="s">
        <v>536</v>
      </c>
    </row>
    <row r="157" spans="1:47" ht="10.199999999999999" x14ac:dyDescent="0.2">
      <c r="A157" s="118">
        <v>148</v>
      </c>
      <c r="B157" s="119" t="s">
        <v>221</v>
      </c>
      <c r="C157" s="120">
        <v>0</v>
      </c>
      <c r="D157" s="137">
        <v>0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380000</v>
      </c>
      <c r="M157" s="121"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v>0</v>
      </c>
      <c r="S157" s="122">
        <v>0</v>
      </c>
      <c r="T157" s="121" t="s">
        <v>81</v>
      </c>
      <c r="U157" s="137">
        <f t="shared" si="14"/>
        <v>110200</v>
      </c>
      <c r="V157" s="94">
        <f t="shared" si="15"/>
        <v>0</v>
      </c>
      <c r="W157" s="6"/>
      <c r="X157" s="137">
        <v>0</v>
      </c>
      <c r="Y157" s="104">
        <v>110201.41148599431</v>
      </c>
      <c r="Z157" s="121">
        <f t="shared" si="16"/>
        <v>110201.41148599431</v>
      </c>
      <c r="AA157" s="122">
        <f t="shared" si="19"/>
        <v>0</v>
      </c>
      <c r="AB157" s="6"/>
      <c r="AC157" s="102">
        <v>181.62861655693513</v>
      </c>
      <c r="AD157" s="103">
        <f t="shared" si="17"/>
        <v>0</v>
      </c>
      <c r="AE157" s="97">
        <f t="shared" si="18"/>
        <v>-181.62861655693513</v>
      </c>
      <c r="AF157" s="97"/>
      <c r="AG157" s="104">
        <v>1</v>
      </c>
      <c r="AH157" s="105">
        <f t="shared" si="20"/>
        <v>0</v>
      </c>
      <c r="AI157" s="49"/>
      <c r="AJ157" s="49"/>
      <c r="AK157" s="83">
        <v>181.62861655693513</v>
      </c>
      <c r="AL157" s="92">
        <v>186.80007626531247</v>
      </c>
      <c r="AM157" s="92">
        <v>185.97148211012023</v>
      </c>
      <c r="AN157" s="92">
        <v>185.97148211012023</v>
      </c>
      <c r="AO157" s="92">
        <v>181.62861655693513</v>
      </c>
      <c r="AP157" s="150">
        <v>0</v>
      </c>
      <c r="AQ157" s="150">
        <v>181.62861655693513</v>
      </c>
      <c r="AR157" s="94">
        <v>0</v>
      </c>
      <c r="AT157" s="81" t="s">
        <v>536</v>
      </c>
      <c r="AU157" s="82" t="s">
        <v>536</v>
      </c>
    </row>
    <row r="158" spans="1:47" ht="10.199999999999999" x14ac:dyDescent="0.2">
      <c r="A158" s="118">
        <v>149</v>
      </c>
      <c r="B158" s="119" t="s">
        <v>222</v>
      </c>
      <c r="C158" s="120">
        <v>1</v>
      </c>
      <c r="D158" s="137">
        <v>0</v>
      </c>
      <c r="E158" s="121">
        <v>2132261</v>
      </c>
      <c r="F158" s="121">
        <v>0</v>
      </c>
      <c r="G158" s="121">
        <v>0</v>
      </c>
      <c r="H158" s="121">
        <v>0</v>
      </c>
      <c r="I158" s="121">
        <v>307850</v>
      </c>
      <c r="J158" s="121">
        <v>3878074</v>
      </c>
      <c r="K158" s="121">
        <v>1981070</v>
      </c>
      <c r="L158" s="121">
        <v>5077695</v>
      </c>
      <c r="M158" s="121">
        <v>114903</v>
      </c>
      <c r="N158" s="121">
        <v>0</v>
      </c>
      <c r="O158" s="121">
        <v>1744575</v>
      </c>
      <c r="P158" s="121">
        <v>0</v>
      </c>
      <c r="Q158" s="121">
        <v>0</v>
      </c>
      <c r="R158" s="121">
        <v>0</v>
      </c>
      <c r="S158" s="122">
        <v>0</v>
      </c>
      <c r="T158" s="121" t="s">
        <v>81</v>
      </c>
      <c r="U158" s="137">
        <f t="shared" si="14"/>
        <v>11631264.550000001</v>
      </c>
      <c r="V158" s="94">
        <f t="shared" si="15"/>
        <v>5.8166687211573507</v>
      </c>
      <c r="W158" s="6"/>
      <c r="X158" s="137">
        <v>196866060.98999995</v>
      </c>
      <c r="Y158" s="104">
        <v>199964362.89542913</v>
      </c>
      <c r="Z158" s="121">
        <f t="shared" si="16"/>
        <v>3098301.9054291844</v>
      </c>
      <c r="AA158" s="122">
        <f t="shared" si="19"/>
        <v>180217.95782012158</v>
      </c>
      <c r="AB158" s="6"/>
      <c r="AC158" s="102">
        <v>100.11937229101046</v>
      </c>
      <c r="AD158" s="103">
        <f t="shared" si="17"/>
        <v>101.48226867187498</v>
      </c>
      <c r="AE158" s="97">
        <f t="shared" si="18"/>
        <v>1.3628963808645125</v>
      </c>
      <c r="AF158" s="97">
        <v>1852.1300000000012</v>
      </c>
      <c r="AG158" s="104">
        <v>1</v>
      </c>
      <c r="AH158" s="105">
        <f t="shared" si="20"/>
        <v>101.48226867187498</v>
      </c>
      <c r="AI158" s="49"/>
      <c r="AJ158" s="49"/>
      <c r="AK158" s="83">
        <v>100.11937229101046</v>
      </c>
      <c r="AL158" s="92">
        <v>100.51835174273012</v>
      </c>
      <c r="AM158" s="92">
        <v>100.12603380060321</v>
      </c>
      <c r="AN158" s="92">
        <v>100.12603380060321</v>
      </c>
      <c r="AO158" s="92">
        <v>100.11937229101046</v>
      </c>
      <c r="AP158" s="150">
        <v>101.00720438119734</v>
      </c>
      <c r="AQ158" s="150">
        <v>101.51588292646707</v>
      </c>
      <c r="AR158" s="94">
        <v>101.48226867187498</v>
      </c>
      <c r="AT158" s="81">
        <v>3.7651743138195561</v>
      </c>
      <c r="AU158" s="82">
        <v>5.3033848132221495</v>
      </c>
    </row>
    <row r="159" spans="1:47" ht="10.199999999999999" x14ac:dyDescent="0.2">
      <c r="A159" s="118">
        <v>150</v>
      </c>
      <c r="B159" s="119" t="s">
        <v>223</v>
      </c>
      <c r="C159" s="120">
        <v>1</v>
      </c>
      <c r="D159" s="137">
        <v>0</v>
      </c>
      <c r="E159" s="121"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262000</v>
      </c>
      <c r="K159" s="121">
        <v>0</v>
      </c>
      <c r="L159" s="121">
        <v>393141</v>
      </c>
      <c r="M159" s="121">
        <v>0</v>
      </c>
      <c r="N159" s="121">
        <v>59130</v>
      </c>
      <c r="O159" s="121">
        <v>0</v>
      </c>
      <c r="P159" s="121">
        <v>0</v>
      </c>
      <c r="Q159" s="121">
        <v>0</v>
      </c>
      <c r="R159" s="121">
        <v>0</v>
      </c>
      <c r="S159" s="122">
        <v>0</v>
      </c>
      <c r="T159" s="121" t="s">
        <v>71</v>
      </c>
      <c r="U159" s="137">
        <f t="shared" si="14"/>
        <v>714271</v>
      </c>
      <c r="V159" s="94">
        <f t="shared" si="15"/>
        <v>5.8542777119156861</v>
      </c>
      <c r="W159" s="6"/>
      <c r="X159" s="137">
        <v>7003346.3699999992</v>
      </c>
      <c r="Y159" s="104">
        <v>12200839.029999999</v>
      </c>
      <c r="Z159" s="121">
        <f t="shared" si="16"/>
        <v>5197492.66</v>
      </c>
      <c r="AA159" s="122">
        <f t="shared" si="19"/>
        <v>304275.65437283373</v>
      </c>
      <c r="AB159" s="6"/>
      <c r="AC159" s="102">
        <v>165.67711645811903</v>
      </c>
      <c r="AD159" s="103">
        <f t="shared" si="17"/>
        <v>169.86969867131057</v>
      </c>
      <c r="AE159" s="97">
        <f t="shared" si="18"/>
        <v>4.1925822131915425</v>
      </c>
      <c r="AF159" s="97">
        <v>0.06</v>
      </c>
      <c r="AG159" s="104">
        <v>1</v>
      </c>
      <c r="AH159" s="105">
        <f t="shared" si="20"/>
        <v>169.86969867131057</v>
      </c>
      <c r="AI159" s="49"/>
      <c r="AJ159" s="49"/>
      <c r="AK159" s="83">
        <v>165.67711645811903</v>
      </c>
      <c r="AL159" s="92">
        <v>165.78933104457286</v>
      </c>
      <c r="AM159" s="92">
        <v>165.67711645811903</v>
      </c>
      <c r="AN159" s="92">
        <v>165.67711645811903</v>
      </c>
      <c r="AO159" s="92">
        <v>165.67711645811903</v>
      </c>
      <c r="AP159" s="150">
        <v>170.07251763392676</v>
      </c>
      <c r="AQ159" s="150">
        <v>169.86969867131057</v>
      </c>
      <c r="AR159" s="94">
        <v>169.86969867131057</v>
      </c>
      <c r="AT159" s="81">
        <v>3.634108675691313</v>
      </c>
      <c r="AU159" s="82">
        <v>6.0217417685737882</v>
      </c>
    </row>
    <row r="160" spans="1:47" ht="10.199999999999999" x14ac:dyDescent="0.2">
      <c r="A160" s="118">
        <v>151</v>
      </c>
      <c r="B160" s="119" t="s">
        <v>224</v>
      </c>
      <c r="C160" s="120">
        <v>1</v>
      </c>
      <c r="D160" s="137">
        <v>0</v>
      </c>
      <c r="E160" s="121">
        <v>952503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4000</v>
      </c>
      <c r="L160" s="121">
        <v>267836</v>
      </c>
      <c r="M160" s="121">
        <v>0</v>
      </c>
      <c r="N160" s="121">
        <v>13194</v>
      </c>
      <c r="O160" s="121">
        <v>10653</v>
      </c>
      <c r="P160" s="121">
        <v>0</v>
      </c>
      <c r="Q160" s="121">
        <v>0</v>
      </c>
      <c r="R160" s="121">
        <v>0</v>
      </c>
      <c r="S160" s="122">
        <v>0</v>
      </c>
      <c r="T160" s="121" t="s">
        <v>71</v>
      </c>
      <c r="U160" s="137">
        <f t="shared" si="14"/>
        <v>1248186</v>
      </c>
      <c r="V160" s="94">
        <f t="shared" si="15"/>
        <v>6.2568348416181543</v>
      </c>
      <c r="W160" s="6"/>
      <c r="X160" s="137">
        <v>17044107.479999997</v>
      </c>
      <c r="Y160" s="104">
        <v>19949160.104043785</v>
      </c>
      <c r="Z160" s="121">
        <f t="shared" si="16"/>
        <v>2905052.6240437888</v>
      </c>
      <c r="AA160" s="122">
        <f t="shared" si="19"/>
        <v>181764.34474851424</v>
      </c>
      <c r="AB160" s="6"/>
      <c r="AC160" s="102">
        <v>121.38489941988317</v>
      </c>
      <c r="AD160" s="103">
        <f t="shared" si="17"/>
        <v>115.9778872697843</v>
      </c>
      <c r="AE160" s="97">
        <f t="shared" si="18"/>
        <v>-5.4070121500988648</v>
      </c>
      <c r="AF160" s="97">
        <v>18</v>
      </c>
      <c r="AG160" s="104">
        <v>1</v>
      </c>
      <c r="AH160" s="105">
        <f t="shared" si="20"/>
        <v>115.9778872697843</v>
      </c>
      <c r="AI160" s="49"/>
      <c r="AJ160" s="49"/>
      <c r="AK160" s="83">
        <v>121.38489941988317</v>
      </c>
      <c r="AL160" s="92">
        <v>121.73964633579646</v>
      </c>
      <c r="AM160" s="92">
        <v>121.38558342653096</v>
      </c>
      <c r="AN160" s="92">
        <v>121.38558342653096</v>
      </c>
      <c r="AO160" s="92">
        <v>121.38489941988317</v>
      </c>
      <c r="AP160" s="150">
        <v>115.98556956176027</v>
      </c>
      <c r="AQ160" s="150">
        <v>116.08972356877274</v>
      </c>
      <c r="AR160" s="94">
        <v>115.9778872697843</v>
      </c>
      <c r="AT160" s="81">
        <v>4.6841581848336835</v>
      </c>
      <c r="AU160" s="82">
        <v>-0.11980748549861395</v>
      </c>
    </row>
    <row r="161" spans="1:47" ht="10.199999999999999" x14ac:dyDescent="0.2">
      <c r="A161" s="118">
        <v>152</v>
      </c>
      <c r="B161" s="119" t="s">
        <v>225</v>
      </c>
      <c r="C161" s="120">
        <v>1</v>
      </c>
      <c r="D161" s="137">
        <v>0</v>
      </c>
      <c r="E161" s="121">
        <v>40000</v>
      </c>
      <c r="F161" s="121">
        <v>0</v>
      </c>
      <c r="G161" s="121">
        <v>0</v>
      </c>
      <c r="H161" s="121">
        <v>0</v>
      </c>
      <c r="I161" s="121">
        <v>0</v>
      </c>
      <c r="J161" s="121">
        <v>125600</v>
      </c>
      <c r="K161" s="121">
        <v>0</v>
      </c>
      <c r="L161" s="121">
        <v>641066</v>
      </c>
      <c r="M161" s="121">
        <v>0</v>
      </c>
      <c r="N161" s="121">
        <v>11505</v>
      </c>
      <c r="O161" s="121">
        <v>0</v>
      </c>
      <c r="P161" s="121">
        <v>0</v>
      </c>
      <c r="Q161" s="121">
        <v>0</v>
      </c>
      <c r="R161" s="121">
        <v>0</v>
      </c>
      <c r="S161" s="122">
        <v>0</v>
      </c>
      <c r="T161" s="121" t="s">
        <v>71</v>
      </c>
      <c r="U161" s="137">
        <f t="shared" si="14"/>
        <v>818171</v>
      </c>
      <c r="V161" s="94">
        <f t="shared" si="15"/>
        <v>6.1597470724529151</v>
      </c>
      <c r="W161" s="6"/>
      <c r="X161" s="137">
        <v>5362646.540000001</v>
      </c>
      <c r="Y161" s="104">
        <v>13282542.129999999</v>
      </c>
      <c r="Z161" s="121">
        <f t="shared" si="16"/>
        <v>7919895.589999998</v>
      </c>
      <c r="AA161" s="122">
        <f t="shared" si="19"/>
        <v>487845.53674635245</v>
      </c>
      <c r="AB161" s="6"/>
      <c r="AC161" s="102">
        <v>236.88017439810443</v>
      </c>
      <c r="AD161" s="103">
        <f t="shared" si="17"/>
        <v>238.58922078525882</v>
      </c>
      <c r="AE161" s="97">
        <f t="shared" si="18"/>
        <v>1.7090463871543875</v>
      </c>
      <c r="AF161" s="97"/>
      <c r="AG161" s="104">
        <v>1</v>
      </c>
      <c r="AH161" s="105">
        <f t="shared" si="20"/>
        <v>238.58922078525882</v>
      </c>
      <c r="AI161" s="49"/>
      <c r="AJ161" s="49"/>
      <c r="AK161" s="83">
        <v>236.88017439810443</v>
      </c>
      <c r="AL161" s="92">
        <v>236.74712217888674</v>
      </c>
      <c r="AM161" s="92">
        <v>236.88017439810443</v>
      </c>
      <c r="AN161" s="92">
        <v>236.88017439810443</v>
      </c>
      <c r="AO161" s="92">
        <v>236.88017439810443</v>
      </c>
      <c r="AP161" s="150">
        <v>238.25528543405642</v>
      </c>
      <c r="AQ161" s="150">
        <v>238.58922078525882</v>
      </c>
      <c r="AR161" s="94">
        <v>238.58922078525882</v>
      </c>
      <c r="AT161" s="81">
        <v>0.4407247853315423</v>
      </c>
      <c r="AU161" s="82">
        <v>1.0194993193185797</v>
      </c>
    </row>
    <row r="162" spans="1:47" ht="10.199999999999999" x14ac:dyDescent="0.2">
      <c r="A162" s="118">
        <v>153</v>
      </c>
      <c r="B162" s="119" t="s">
        <v>226</v>
      </c>
      <c r="C162" s="120">
        <v>1</v>
      </c>
      <c r="D162" s="137">
        <v>2191773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  <c r="J162" s="121">
        <v>4111900</v>
      </c>
      <c r="K162" s="121">
        <v>1323628</v>
      </c>
      <c r="L162" s="121">
        <v>0</v>
      </c>
      <c r="M162" s="121">
        <v>23069</v>
      </c>
      <c r="N162" s="121">
        <v>195163</v>
      </c>
      <c r="O162" s="121">
        <v>80878</v>
      </c>
      <c r="P162" s="121">
        <v>0</v>
      </c>
      <c r="Q162" s="121">
        <v>0</v>
      </c>
      <c r="R162" s="121">
        <v>0</v>
      </c>
      <c r="S162" s="122">
        <v>0</v>
      </c>
      <c r="T162" s="121" t="s">
        <v>71</v>
      </c>
      <c r="U162" s="137">
        <f t="shared" si="14"/>
        <v>7926411</v>
      </c>
      <c r="V162" s="94">
        <f t="shared" si="15"/>
        <v>10.676690027569515</v>
      </c>
      <c r="W162" s="6"/>
      <c r="X162" s="137">
        <v>72123478.449999988</v>
      </c>
      <c r="Y162" s="104">
        <v>74240340.213420987</v>
      </c>
      <c r="Z162" s="121">
        <f t="shared" si="16"/>
        <v>2116861.7634209991</v>
      </c>
      <c r="AA162" s="122">
        <f t="shared" si="19"/>
        <v>226010.768792602</v>
      </c>
      <c r="AB162" s="6"/>
      <c r="AC162" s="102">
        <v>105.29114346768542</v>
      </c>
      <c r="AD162" s="103">
        <f t="shared" si="17"/>
        <v>102.62168580227207</v>
      </c>
      <c r="AE162" s="97">
        <f t="shared" si="18"/>
        <v>-2.6694576654133471</v>
      </c>
      <c r="AF162" s="97">
        <v>94.059999999999988</v>
      </c>
      <c r="AG162" s="104">
        <v>1</v>
      </c>
      <c r="AH162" s="105">
        <f t="shared" si="20"/>
        <v>102.62168580227207</v>
      </c>
      <c r="AI162" s="49"/>
      <c r="AJ162" s="49"/>
      <c r="AK162" s="83">
        <v>105.29114346768542</v>
      </c>
      <c r="AL162" s="92">
        <v>102.61070476227796</v>
      </c>
      <c r="AM162" s="92">
        <v>105.28079398592396</v>
      </c>
      <c r="AN162" s="92">
        <v>105.28079398592396</v>
      </c>
      <c r="AO162" s="92">
        <v>105.29114346768542</v>
      </c>
      <c r="AP162" s="150">
        <v>105.29114346768542</v>
      </c>
      <c r="AQ162" s="150">
        <v>102.62807907359384</v>
      </c>
      <c r="AR162" s="94">
        <v>102.62168580227207</v>
      </c>
      <c r="AT162" s="81">
        <v>3.5755395317121117</v>
      </c>
      <c r="AU162" s="82">
        <v>0.71980949836057473</v>
      </c>
    </row>
    <row r="163" spans="1:47" ht="10.199999999999999" x14ac:dyDescent="0.2">
      <c r="A163" s="118">
        <v>154</v>
      </c>
      <c r="B163" s="119" t="s">
        <v>227</v>
      </c>
      <c r="C163" s="120">
        <v>1</v>
      </c>
      <c r="D163" s="137">
        <v>0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121">
        <v>87124</v>
      </c>
      <c r="M163" s="121">
        <v>0</v>
      </c>
      <c r="N163" s="121">
        <v>5671</v>
      </c>
      <c r="O163" s="121">
        <v>6460</v>
      </c>
      <c r="P163" s="121">
        <v>0</v>
      </c>
      <c r="Q163" s="121">
        <v>0</v>
      </c>
      <c r="R163" s="121">
        <v>0</v>
      </c>
      <c r="S163" s="122">
        <v>0</v>
      </c>
      <c r="T163" s="121" t="s">
        <v>81</v>
      </c>
      <c r="U163" s="137">
        <f t="shared" si="14"/>
        <v>37396.960000000006</v>
      </c>
      <c r="V163" s="94">
        <f t="shared" si="15"/>
        <v>1.5846366737890871</v>
      </c>
      <c r="W163" s="6"/>
      <c r="X163" s="137">
        <v>1040580.59</v>
      </c>
      <c r="Y163" s="104">
        <v>2359970.6240913044</v>
      </c>
      <c r="Z163" s="121">
        <f t="shared" si="16"/>
        <v>1319390.0340913045</v>
      </c>
      <c r="AA163" s="122">
        <f t="shared" si="19"/>
        <v>20907.53835052915</v>
      </c>
      <c r="AB163" s="6"/>
      <c r="AC163" s="102">
        <v>200.75372120084984</v>
      </c>
      <c r="AD163" s="103">
        <f t="shared" si="17"/>
        <v>224.78442402435888</v>
      </c>
      <c r="AE163" s="97">
        <f t="shared" si="18"/>
        <v>24.030702823509046</v>
      </c>
      <c r="AF163" s="97">
        <v>5.5600000000000005</v>
      </c>
      <c r="AG163" s="104">
        <v>1</v>
      </c>
      <c r="AH163" s="105">
        <f t="shared" si="20"/>
        <v>224.78442402435888</v>
      </c>
      <c r="AI163" s="49"/>
      <c r="AJ163" s="49"/>
      <c r="AK163" s="83">
        <v>200.75372120084984</v>
      </c>
      <c r="AL163" s="92">
        <v>219.54358612541625</v>
      </c>
      <c r="AM163" s="92">
        <v>201.19740858741383</v>
      </c>
      <c r="AN163" s="92">
        <v>201.19740858741383</v>
      </c>
      <c r="AO163" s="92">
        <v>200.75372120084984</v>
      </c>
      <c r="AP163" s="150">
        <v>225.03291920314132</v>
      </c>
      <c r="AQ163" s="150">
        <v>224.86257779388495</v>
      </c>
      <c r="AR163" s="94">
        <v>224.78442402435888</v>
      </c>
      <c r="AT163" s="81">
        <v>-12.927081649444508</v>
      </c>
      <c r="AU163" s="82">
        <v>-1.959565156086444</v>
      </c>
    </row>
    <row r="164" spans="1:47" ht="10.199999999999999" x14ac:dyDescent="0.2">
      <c r="A164" s="118">
        <v>155</v>
      </c>
      <c r="B164" s="119" t="s">
        <v>228</v>
      </c>
      <c r="C164" s="120">
        <v>1</v>
      </c>
      <c r="D164" s="137">
        <v>0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3352524</v>
      </c>
      <c r="K164" s="121">
        <v>3684656</v>
      </c>
      <c r="L164" s="121">
        <v>6047773</v>
      </c>
      <c r="M164" s="121">
        <v>8597</v>
      </c>
      <c r="N164" s="121">
        <v>0</v>
      </c>
      <c r="O164" s="121">
        <v>1317</v>
      </c>
      <c r="P164" s="121">
        <v>0</v>
      </c>
      <c r="Q164" s="121">
        <v>0</v>
      </c>
      <c r="R164" s="121">
        <v>0</v>
      </c>
      <c r="S164" s="122">
        <v>0</v>
      </c>
      <c r="T164" s="121" t="s">
        <v>71</v>
      </c>
      <c r="U164" s="137">
        <f t="shared" si="14"/>
        <v>13094867</v>
      </c>
      <c r="V164" s="94">
        <f t="shared" si="15"/>
        <v>9.6788825683061201</v>
      </c>
      <c r="W164" s="6"/>
      <c r="X164" s="137">
        <v>76234730.040079996</v>
      </c>
      <c r="Y164" s="104">
        <v>135293169.51193988</v>
      </c>
      <c r="Z164" s="121">
        <f t="shared" si="16"/>
        <v>59058439.471859887</v>
      </c>
      <c r="AA164" s="122">
        <f t="shared" si="19"/>
        <v>5716197.003155468</v>
      </c>
      <c r="AB164" s="6"/>
      <c r="AC164" s="102">
        <v>166.19129174547902</v>
      </c>
      <c r="AD164" s="103">
        <f t="shared" si="17"/>
        <v>169.97105182986812</v>
      </c>
      <c r="AE164" s="97">
        <f t="shared" si="18"/>
        <v>3.7797600843890962</v>
      </c>
      <c r="AF164" s="97">
        <v>2</v>
      </c>
      <c r="AG164" s="104">
        <v>1</v>
      </c>
      <c r="AH164" s="105">
        <f t="shared" si="20"/>
        <v>169.97105182986812</v>
      </c>
      <c r="AI164" s="49"/>
      <c r="AJ164" s="49"/>
      <c r="AK164" s="83">
        <v>166.19129174547902</v>
      </c>
      <c r="AL164" s="92">
        <v>166.22457302863353</v>
      </c>
      <c r="AM164" s="92">
        <v>166.19129685866235</v>
      </c>
      <c r="AN164" s="92">
        <v>166.19129685866235</v>
      </c>
      <c r="AO164" s="92">
        <v>166.19129174547902</v>
      </c>
      <c r="AP164" s="150">
        <v>166.19129174547902</v>
      </c>
      <c r="AQ164" s="150">
        <v>169.97103495671786</v>
      </c>
      <c r="AR164" s="94">
        <v>169.97105182986812</v>
      </c>
      <c r="AT164" s="81">
        <v>2.9435434409072387</v>
      </c>
      <c r="AU164" s="82">
        <v>5.6521016771150636</v>
      </c>
    </row>
    <row r="165" spans="1:47" ht="10.199999999999999" x14ac:dyDescent="0.2">
      <c r="A165" s="118">
        <v>156</v>
      </c>
      <c r="B165" s="119" t="s">
        <v>229</v>
      </c>
      <c r="C165" s="120">
        <v>0</v>
      </c>
      <c r="D165" s="137">
        <v>0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0</v>
      </c>
      <c r="L165" s="121">
        <v>0</v>
      </c>
      <c r="M165" s="121">
        <v>0</v>
      </c>
      <c r="N165" s="121">
        <v>0</v>
      </c>
      <c r="O165" s="121">
        <v>0</v>
      </c>
      <c r="P165" s="121">
        <v>0</v>
      </c>
      <c r="Q165" s="121">
        <v>0</v>
      </c>
      <c r="R165" s="121">
        <v>0</v>
      </c>
      <c r="S165" s="122">
        <v>0</v>
      </c>
      <c r="T165" s="121">
        <v>0</v>
      </c>
      <c r="U165" s="137">
        <f t="shared" si="14"/>
        <v>0</v>
      </c>
      <c r="V165" s="94">
        <f t="shared" si="15"/>
        <v>0</v>
      </c>
      <c r="W165" s="6"/>
      <c r="X165" s="137">
        <v>0</v>
      </c>
      <c r="Y165" s="104">
        <v>0</v>
      </c>
      <c r="Z165" s="121">
        <f t="shared" si="16"/>
        <v>0</v>
      </c>
      <c r="AA165" s="122">
        <f t="shared" si="19"/>
        <v>0</v>
      </c>
      <c r="AB165" s="6"/>
      <c r="AC165" s="102">
        <v>0</v>
      </c>
      <c r="AD165" s="103">
        <f t="shared" si="17"/>
        <v>0</v>
      </c>
      <c r="AE165" s="97">
        <f t="shared" si="18"/>
        <v>0</v>
      </c>
      <c r="AF165" s="97"/>
      <c r="AG165" s="104" t="s">
        <v>73</v>
      </c>
      <c r="AH165" s="105">
        <f t="shared" si="20"/>
        <v>0</v>
      </c>
      <c r="AI165" s="49"/>
      <c r="AJ165" s="49"/>
      <c r="AK165" s="83">
        <v>0</v>
      </c>
      <c r="AL165" s="92">
        <v>0</v>
      </c>
      <c r="AM165" s="92">
        <v>0</v>
      </c>
      <c r="AN165" s="92">
        <v>0</v>
      </c>
      <c r="AO165" s="92">
        <v>0</v>
      </c>
      <c r="AP165" s="150">
        <v>0</v>
      </c>
      <c r="AQ165" s="150">
        <v>0</v>
      </c>
      <c r="AR165" s="94">
        <v>0</v>
      </c>
      <c r="AT165" s="81" t="s">
        <v>536</v>
      </c>
      <c r="AU165" s="82" t="s">
        <v>536</v>
      </c>
    </row>
    <row r="166" spans="1:47" ht="10.199999999999999" x14ac:dyDescent="0.2">
      <c r="A166" s="118">
        <v>157</v>
      </c>
      <c r="B166" s="119" t="s">
        <v>230</v>
      </c>
      <c r="C166" s="120">
        <v>1</v>
      </c>
      <c r="D166" s="137">
        <v>0</v>
      </c>
      <c r="E166" s="121">
        <v>0</v>
      </c>
      <c r="F166" s="121">
        <v>0</v>
      </c>
      <c r="G166" s="121">
        <v>0</v>
      </c>
      <c r="H166" s="121">
        <v>0</v>
      </c>
      <c r="I166" s="121">
        <v>0</v>
      </c>
      <c r="J166" s="121">
        <v>88000</v>
      </c>
      <c r="K166" s="121">
        <v>259407</v>
      </c>
      <c r="L166" s="121">
        <v>333304</v>
      </c>
      <c r="M166" s="121">
        <v>0</v>
      </c>
      <c r="N166" s="121">
        <v>0</v>
      </c>
      <c r="O166" s="121">
        <v>0</v>
      </c>
      <c r="P166" s="121">
        <v>0</v>
      </c>
      <c r="Q166" s="121">
        <v>0</v>
      </c>
      <c r="R166" s="121">
        <v>0</v>
      </c>
      <c r="S166" s="122">
        <v>0</v>
      </c>
      <c r="T166" s="121" t="s">
        <v>71</v>
      </c>
      <c r="U166" s="137">
        <f t="shared" si="14"/>
        <v>680711</v>
      </c>
      <c r="V166" s="94">
        <f t="shared" si="15"/>
        <v>4.8871224168880172</v>
      </c>
      <c r="W166" s="6"/>
      <c r="X166" s="137">
        <v>6185737.5497599998</v>
      </c>
      <c r="Y166" s="104">
        <v>13928666.85</v>
      </c>
      <c r="Z166" s="121">
        <f t="shared" si="16"/>
        <v>7742929.3002399998</v>
      </c>
      <c r="AA166" s="122">
        <f t="shared" si="19"/>
        <v>378406.4335558195</v>
      </c>
      <c r="AB166" s="6"/>
      <c r="AC166" s="102">
        <v>212.01086047352112</v>
      </c>
      <c r="AD166" s="103">
        <f t="shared" si="17"/>
        <v>219.05650389208503</v>
      </c>
      <c r="AE166" s="97">
        <f t="shared" si="18"/>
        <v>7.0456434185639125</v>
      </c>
      <c r="AF166" s="97"/>
      <c r="AG166" s="104">
        <v>1</v>
      </c>
      <c r="AH166" s="105">
        <f t="shared" si="20"/>
        <v>219.05650389208503</v>
      </c>
      <c r="AI166" s="49"/>
      <c r="AJ166" s="49"/>
      <c r="AK166" s="83">
        <v>212.01086047352112</v>
      </c>
      <c r="AL166" s="92">
        <v>212.11636452977635</v>
      </c>
      <c r="AM166" s="92">
        <v>212.01086047352112</v>
      </c>
      <c r="AN166" s="92">
        <v>212.01086047352112</v>
      </c>
      <c r="AO166" s="92">
        <v>212.01086047352112</v>
      </c>
      <c r="AP166" s="150">
        <v>219.1872195046281</v>
      </c>
      <c r="AQ166" s="150">
        <v>219.05650389208503</v>
      </c>
      <c r="AR166" s="94">
        <v>219.05650389208503</v>
      </c>
      <c r="AT166" s="81">
        <v>-0.28807473818586543</v>
      </c>
      <c r="AU166" s="82">
        <v>3.0123749450221409</v>
      </c>
    </row>
    <row r="167" spans="1:47" ht="10.199999999999999" x14ac:dyDescent="0.2">
      <c r="A167" s="118">
        <v>158</v>
      </c>
      <c r="B167" s="119" t="s">
        <v>231</v>
      </c>
      <c r="C167" s="120">
        <v>1</v>
      </c>
      <c r="D167" s="137">
        <v>0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1274745</v>
      </c>
      <c r="K167" s="121">
        <v>660203</v>
      </c>
      <c r="L167" s="121">
        <v>522841</v>
      </c>
      <c r="M167" s="121">
        <v>15732</v>
      </c>
      <c r="N167" s="121">
        <v>26748</v>
      </c>
      <c r="O167" s="121">
        <v>61963</v>
      </c>
      <c r="P167" s="121">
        <v>0</v>
      </c>
      <c r="Q167" s="121">
        <v>0</v>
      </c>
      <c r="R167" s="121">
        <v>0</v>
      </c>
      <c r="S167" s="122">
        <v>0</v>
      </c>
      <c r="T167" s="121" t="s">
        <v>71</v>
      </c>
      <c r="U167" s="137">
        <f t="shared" si="14"/>
        <v>2562232</v>
      </c>
      <c r="V167" s="94">
        <f t="shared" si="15"/>
        <v>10.273715029303135</v>
      </c>
      <c r="W167" s="6"/>
      <c r="X167" s="137">
        <v>15912198.077959999</v>
      </c>
      <c r="Y167" s="104">
        <v>24939683.383195765</v>
      </c>
      <c r="Z167" s="121">
        <f t="shared" si="16"/>
        <v>9027485.3052357659</v>
      </c>
      <c r="AA167" s="122">
        <f t="shared" si="19"/>
        <v>927458.11457213887</v>
      </c>
      <c r="AB167" s="6"/>
      <c r="AC167" s="102">
        <v>149.26833042028539</v>
      </c>
      <c r="AD167" s="103">
        <f t="shared" si="17"/>
        <v>150.90451458043992</v>
      </c>
      <c r="AE167" s="97">
        <f t="shared" si="18"/>
        <v>1.6361841601545279</v>
      </c>
      <c r="AF167" s="97">
        <v>58.780000000000008</v>
      </c>
      <c r="AG167" s="104">
        <v>1</v>
      </c>
      <c r="AH167" s="105">
        <f t="shared" si="20"/>
        <v>150.90451458043992</v>
      </c>
      <c r="AI167" s="49"/>
      <c r="AJ167" s="49"/>
      <c r="AK167" s="83">
        <v>149.26833042028539</v>
      </c>
      <c r="AL167" s="92">
        <v>149.14005842039293</v>
      </c>
      <c r="AM167" s="92">
        <v>149.26698097059435</v>
      </c>
      <c r="AN167" s="92">
        <v>149.26698097059435</v>
      </c>
      <c r="AO167" s="92">
        <v>149.26833042028539</v>
      </c>
      <c r="AP167" s="150">
        <v>149.26833042028539</v>
      </c>
      <c r="AQ167" s="150">
        <v>150.90552338870219</v>
      </c>
      <c r="AR167" s="94">
        <v>150.90451458043992</v>
      </c>
      <c r="AT167" s="81">
        <v>3.9182504768633843</v>
      </c>
      <c r="AU167" s="82">
        <v>5.1863797087791026</v>
      </c>
    </row>
    <row r="168" spans="1:47" ht="10.199999999999999" x14ac:dyDescent="0.2">
      <c r="A168" s="118">
        <v>159</v>
      </c>
      <c r="B168" s="119" t="s">
        <v>232</v>
      </c>
      <c r="C168" s="120">
        <v>1</v>
      </c>
      <c r="D168" s="137">
        <v>0</v>
      </c>
      <c r="E168" s="121">
        <v>7000</v>
      </c>
      <c r="F168" s="121">
        <v>0</v>
      </c>
      <c r="G168" s="121">
        <v>0</v>
      </c>
      <c r="H168" s="121">
        <v>0</v>
      </c>
      <c r="I168" s="121">
        <v>580000</v>
      </c>
      <c r="J168" s="121">
        <v>505000</v>
      </c>
      <c r="K168" s="121">
        <v>799145.5</v>
      </c>
      <c r="L168" s="121">
        <v>995400</v>
      </c>
      <c r="M168" s="121">
        <v>0</v>
      </c>
      <c r="N168" s="121">
        <v>9518</v>
      </c>
      <c r="O168" s="121">
        <v>11023</v>
      </c>
      <c r="P168" s="121">
        <v>0</v>
      </c>
      <c r="Q168" s="121">
        <v>0</v>
      </c>
      <c r="R168" s="121">
        <v>0</v>
      </c>
      <c r="S168" s="122">
        <v>0</v>
      </c>
      <c r="T168" s="121" t="s">
        <v>71</v>
      </c>
      <c r="U168" s="137">
        <f t="shared" si="14"/>
        <v>2907086.5</v>
      </c>
      <c r="V168" s="94">
        <f t="shared" si="15"/>
        <v>6.9830496179387023</v>
      </c>
      <c r="W168" s="6"/>
      <c r="X168" s="137">
        <v>27927235.790000003</v>
      </c>
      <c r="Y168" s="104">
        <v>41630614.975611918</v>
      </c>
      <c r="Z168" s="121">
        <f t="shared" si="16"/>
        <v>13703379.185611915</v>
      </c>
      <c r="AA168" s="122">
        <f t="shared" si="19"/>
        <v>956913.76786556456</v>
      </c>
      <c r="AB168" s="6"/>
      <c r="AC168" s="102">
        <v>147.27049254316398</v>
      </c>
      <c r="AD168" s="103">
        <f t="shared" si="17"/>
        <v>145.64170086002756</v>
      </c>
      <c r="AE168" s="97">
        <f t="shared" si="18"/>
        <v>-1.6287916831364271</v>
      </c>
      <c r="AF168" s="97">
        <v>12.96</v>
      </c>
      <c r="AG168" s="104">
        <v>1</v>
      </c>
      <c r="AH168" s="105">
        <f t="shared" si="20"/>
        <v>145.64170086002756</v>
      </c>
      <c r="AI168" s="49"/>
      <c r="AJ168" s="49"/>
      <c r="AK168" s="83">
        <v>147.27049254316398</v>
      </c>
      <c r="AL168" s="92">
        <v>147.21761006875599</v>
      </c>
      <c r="AM168" s="92">
        <v>147.27024747549885</v>
      </c>
      <c r="AN168" s="92">
        <v>147.27024747549885</v>
      </c>
      <c r="AO168" s="92">
        <v>147.27049254316398</v>
      </c>
      <c r="AP168" s="150">
        <v>145.67331600786164</v>
      </c>
      <c r="AQ168" s="150">
        <v>145.64507892124951</v>
      </c>
      <c r="AR168" s="94">
        <v>145.64170086002756</v>
      </c>
      <c r="AT168" s="81">
        <v>4.7406279918759271</v>
      </c>
      <c r="AU168" s="82">
        <v>3.318650023051946</v>
      </c>
    </row>
    <row r="169" spans="1:47" ht="10.199999999999999" x14ac:dyDescent="0.2">
      <c r="A169" s="118">
        <v>160</v>
      </c>
      <c r="B169" s="119" t="s">
        <v>233</v>
      </c>
      <c r="C169" s="120">
        <v>1</v>
      </c>
      <c r="D169" s="137">
        <v>0</v>
      </c>
      <c r="E169" s="121">
        <v>0</v>
      </c>
      <c r="F169" s="121">
        <v>0</v>
      </c>
      <c r="G169" s="121">
        <v>0</v>
      </c>
      <c r="H169" s="121">
        <v>0</v>
      </c>
      <c r="I169" s="121">
        <v>421640</v>
      </c>
      <c r="J169" s="121">
        <v>2881215</v>
      </c>
      <c r="K169" s="121">
        <v>2740668</v>
      </c>
      <c r="L169" s="121">
        <v>7210478</v>
      </c>
      <c r="M169" s="121">
        <v>85465</v>
      </c>
      <c r="N169" s="121">
        <v>225513</v>
      </c>
      <c r="O169" s="121">
        <v>1700125</v>
      </c>
      <c r="P169" s="121">
        <v>0</v>
      </c>
      <c r="Q169" s="121">
        <v>0</v>
      </c>
      <c r="R169" s="121">
        <v>0</v>
      </c>
      <c r="S169" s="122">
        <v>0</v>
      </c>
      <c r="T169" s="121" t="s">
        <v>71</v>
      </c>
      <c r="U169" s="137">
        <f t="shared" si="14"/>
        <v>15265104</v>
      </c>
      <c r="V169" s="94">
        <f t="shared" si="15"/>
        <v>7.6057646898785611</v>
      </c>
      <c r="W169" s="6"/>
      <c r="X169" s="137">
        <v>198336328.19000003</v>
      </c>
      <c r="Y169" s="104">
        <v>200704394.92184362</v>
      </c>
      <c r="Z169" s="121">
        <f t="shared" si="16"/>
        <v>2368066.7318435907</v>
      </c>
      <c r="AA169" s="122">
        <f t="shared" si="19"/>
        <v>180109.58332332104</v>
      </c>
      <c r="AB169" s="6"/>
      <c r="AC169" s="102">
        <v>102.93955979578713</v>
      </c>
      <c r="AD169" s="103">
        <f t="shared" si="17"/>
        <v>101.10315501375233</v>
      </c>
      <c r="AE169" s="97">
        <f t="shared" si="18"/>
        <v>-1.8364047820348048</v>
      </c>
      <c r="AF169" s="97">
        <v>1830.9900000000011</v>
      </c>
      <c r="AG169" s="104">
        <v>1</v>
      </c>
      <c r="AH169" s="105">
        <f t="shared" si="20"/>
        <v>101.10315501375233</v>
      </c>
      <c r="AI169" s="49"/>
      <c r="AJ169" s="49"/>
      <c r="AK169" s="83">
        <v>102.93955979578713</v>
      </c>
      <c r="AL169" s="92">
        <v>103.23681661925221</v>
      </c>
      <c r="AM169" s="92">
        <v>103.15024500645309</v>
      </c>
      <c r="AN169" s="92">
        <v>103.15024500645309</v>
      </c>
      <c r="AO169" s="92">
        <v>102.93955979578713</v>
      </c>
      <c r="AP169" s="150">
        <v>102.93955979578713</v>
      </c>
      <c r="AQ169" s="150">
        <v>101.15360270285758</v>
      </c>
      <c r="AR169" s="94">
        <v>101.10315501375233</v>
      </c>
      <c r="AT169" s="81">
        <v>4.4440635531031489</v>
      </c>
      <c r="AU169" s="82">
        <v>2.4625930453248071</v>
      </c>
    </row>
    <row r="170" spans="1:47" ht="10.199999999999999" x14ac:dyDescent="0.2">
      <c r="A170" s="118">
        <v>161</v>
      </c>
      <c r="B170" s="119" t="s">
        <v>234</v>
      </c>
      <c r="C170" s="120">
        <v>1</v>
      </c>
      <c r="D170" s="137">
        <v>0</v>
      </c>
      <c r="E170" s="121">
        <v>85000</v>
      </c>
      <c r="F170" s="121">
        <v>0</v>
      </c>
      <c r="G170" s="121">
        <v>0</v>
      </c>
      <c r="H170" s="121">
        <v>0</v>
      </c>
      <c r="I170" s="121">
        <v>0</v>
      </c>
      <c r="J170" s="121">
        <v>358854</v>
      </c>
      <c r="K170" s="121">
        <v>135965</v>
      </c>
      <c r="L170" s="121">
        <v>464217</v>
      </c>
      <c r="M170" s="121">
        <v>3085</v>
      </c>
      <c r="N170" s="121">
        <v>57219</v>
      </c>
      <c r="O170" s="121">
        <v>20172</v>
      </c>
      <c r="P170" s="121">
        <v>0</v>
      </c>
      <c r="Q170" s="121">
        <v>0</v>
      </c>
      <c r="R170" s="121">
        <v>0</v>
      </c>
      <c r="S170" s="122">
        <v>0</v>
      </c>
      <c r="T170" s="121" t="s">
        <v>71</v>
      </c>
      <c r="U170" s="137">
        <f t="shared" si="14"/>
        <v>1124512</v>
      </c>
      <c r="V170" s="94">
        <f t="shared" si="15"/>
        <v>2.8471687759586168</v>
      </c>
      <c r="W170" s="6"/>
      <c r="X170" s="137">
        <v>27633670.819999997</v>
      </c>
      <c r="Y170" s="104">
        <v>39495797</v>
      </c>
      <c r="Z170" s="121">
        <f t="shared" si="16"/>
        <v>11862126.180000003</v>
      </c>
      <c r="AA170" s="122">
        <f t="shared" si="19"/>
        <v>337734.75276177272</v>
      </c>
      <c r="AB170" s="6"/>
      <c r="AC170" s="102">
        <v>142.66109131154013</v>
      </c>
      <c r="AD170" s="103">
        <f t="shared" si="17"/>
        <v>141.70416410583206</v>
      </c>
      <c r="AE170" s="97">
        <f t="shared" si="18"/>
        <v>-0.95692720570806955</v>
      </c>
      <c r="AF170" s="97">
        <v>22.13</v>
      </c>
      <c r="AG170" s="104">
        <v>1</v>
      </c>
      <c r="AH170" s="105">
        <f t="shared" si="20"/>
        <v>141.70416410583206</v>
      </c>
      <c r="AI170" s="49"/>
      <c r="AJ170" s="49"/>
      <c r="AK170" s="83">
        <v>142.66109131154013</v>
      </c>
      <c r="AL170" s="92">
        <v>142.46622969211907</v>
      </c>
      <c r="AM170" s="92">
        <v>142.65968806557544</v>
      </c>
      <c r="AN170" s="92">
        <v>142.65968806557544</v>
      </c>
      <c r="AO170" s="92">
        <v>142.66109131154013</v>
      </c>
      <c r="AP170" s="150">
        <v>141.54133921139004</v>
      </c>
      <c r="AQ170" s="150">
        <v>141.70300788646699</v>
      </c>
      <c r="AR170" s="94">
        <v>141.70416410583206</v>
      </c>
      <c r="AT170" s="81">
        <v>1.9406108263924107</v>
      </c>
      <c r="AU170" s="82">
        <v>1.3660110151548273</v>
      </c>
    </row>
    <row r="171" spans="1:47" ht="10.199999999999999" x14ac:dyDescent="0.2">
      <c r="A171" s="118">
        <v>162</v>
      </c>
      <c r="B171" s="119" t="s">
        <v>235</v>
      </c>
      <c r="C171" s="120">
        <v>1</v>
      </c>
      <c r="D171" s="137">
        <v>0</v>
      </c>
      <c r="E171" s="121"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694480</v>
      </c>
      <c r="K171" s="121">
        <v>60000</v>
      </c>
      <c r="L171" s="121">
        <v>1009253</v>
      </c>
      <c r="M171" s="121">
        <v>3803</v>
      </c>
      <c r="N171" s="121">
        <v>111463</v>
      </c>
      <c r="O171" s="121">
        <v>18696</v>
      </c>
      <c r="P171" s="121">
        <v>0</v>
      </c>
      <c r="Q171" s="121">
        <v>0</v>
      </c>
      <c r="R171" s="121">
        <v>0</v>
      </c>
      <c r="S171" s="122">
        <v>0</v>
      </c>
      <c r="T171" s="121" t="s">
        <v>71</v>
      </c>
      <c r="U171" s="137">
        <f t="shared" si="14"/>
        <v>1897695</v>
      </c>
      <c r="V171" s="94">
        <f t="shared" si="15"/>
        <v>8.6692113616400004</v>
      </c>
      <c r="W171" s="6"/>
      <c r="X171" s="137">
        <v>17203377.800000001</v>
      </c>
      <c r="Y171" s="104">
        <v>21890053.441274077</v>
      </c>
      <c r="Z171" s="121">
        <f t="shared" si="16"/>
        <v>4686675.641274076</v>
      </c>
      <c r="AA171" s="122">
        <f t="shared" si="19"/>
        <v>406297.81717654655</v>
      </c>
      <c r="AB171" s="6"/>
      <c r="AC171" s="102">
        <v>126.44510088488019</v>
      </c>
      <c r="AD171" s="103">
        <f t="shared" si="17"/>
        <v>124.88103135244479</v>
      </c>
      <c r="AE171" s="97">
        <f t="shared" si="18"/>
        <v>-1.564069532435397</v>
      </c>
      <c r="AF171" s="97">
        <v>27.04</v>
      </c>
      <c r="AG171" s="104">
        <v>1</v>
      </c>
      <c r="AH171" s="105">
        <f t="shared" si="20"/>
        <v>124.88103135244479</v>
      </c>
      <c r="AI171" s="49"/>
      <c r="AJ171" s="49"/>
      <c r="AK171" s="83">
        <v>126.44510088488019</v>
      </c>
      <c r="AL171" s="92">
        <v>127.68159428866137</v>
      </c>
      <c r="AM171" s="92">
        <v>126.46177615721975</v>
      </c>
      <c r="AN171" s="92">
        <v>126.46177615721975</v>
      </c>
      <c r="AO171" s="92">
        <v>126.44510088488019</v>
      </c>
      <c r="AP171" s="150">
        <v>125.39803598063082</v>
      </c>
      <c r="AQ171" s="150">
        <v>124.8842794627777</v>
      </c>
      <c r="AR171" s="94">
        <v>124.88103135244479</v>
      </c>
      <c r="AT171" s="81">
        <v>3.919467756495564</v>
      </c>
      <c r="AU171" s="82">
        <v>2.4038764788428071</v>
      </c>
    </row>
    <row r="172" spans="1:47" ht="10.199999999999999" x14ac:dyDescent="0.2">
      <c r="A172" s="118">
        <v>163</v>
      </c>
      <c r="B172" s="119" t="s">
        <v>236</v>
      </c>
      <c r="C172" s="120">
        <v>1</v>
      </c>
      <c r="D172" s="137">
        <v>0</v>
      </c>
      <c r="E172" s="121">
        <v>492099</v>
      </c>
      <c r="F172" s="121">
        <v>0</v>
      </c>
      <c r="G172" s="121">
        <v>0</v>
      </c>
      <c r="H172" s="121">
        <v>0</v>
      </c>
      <c r="I172" s="121">
        <v>0</v>
      </c>
      <c r="J172" s="121">
        <v>5998623</v>
      </c>
      <c r="K172" s="121">
        <v>2500000</v>
      </c>
      <c r="L172" s="121">
        <v>7385335</v>
      </c>
      <c r="M172" s="121">
        <v>45263</v>
      </c>
      <c r="N172" s="121">
        <v>0</v>
      </c>
      <c r="O172" s="121">
        <v>1648996</v>
      </c>
      <c r="P172" s="121">
        <v>0</v>
      </c>
      <c r="Q172" s="121">
        <v>0</v>
      </c>
      <c r="R172" s="121">
        <v>0</v>
      </c>
      <c r="S172" s="122">
        <v>0</v>
      </c>
      <c r="T172" s="121" t="s">
        <v>237</v>
      </c>
      <c r="U172" s="137">
        <f t="shared" si="14"/>
        <v>18070316</v>
      </c>
      <c r="V172" s="94">
        <f t="shared" si="15"/>
        <v>8.2224840262384618</v>
      </c>
      <c r="W172" s="6"/>
      <c r="X172" s="137">
        <v>217113702.87999997</v>
      </c>
      <c r="Y172" s="104">
        <v>219767115.90240234</v>
      </c>
      <c r="Z172" s="121">
        <f t="shared" si="16"/>
        <v>2653413.0224023759</v>
      </c>
      <c r="AA172" s="122">
        <f t="shared" si="19"/>
        <v>218176.46191716654</v>
      </c>
      <c r="AB172" s="6"/>
      <c r="AC172" s="102">
        <v>104.22385689606564</v>
      </c>
      <c r="AD172" s="103">
        <f t="shared" si="17"/>
        <v>101.12164111623632</v>
      </c>
      <c r="AE172" s="97">
        <f t="shared" si="18"/>
        <v>-3.1022157798293222</v>
      </c>
      <c r="AF172" s="97">
        <v>1679.2799999999995</v>
      </c>
      <c r="AG172" s="104">
        <v>1</v>
      </c>
      <c r="AH172" s="105">
        <f t="shared" si="20"/>
        <v>101.12164111623632</v>
      </c>
      <c r="AI172" s="49"/>
      <c r="AJ172" s="49"/>
      <c r="AK172" s="83">
        <v>104.22385689606564</v>
      </c>
      <c r="AL172" s="92">
        <v>105.35852143158986</v>
      </c>
      <c r="AM172" s="92">
        <v>101.95106282746687</v>
      </c>
      <c r="AN172" s="92">
        <v>101.95106282746687</v>
      </c>
      <c r="AO172" s="92">
        <v>104.22385689606564</v>
      </c>
      <c r="AP172" s="150">
        <v>104.22385689606564</v>
      </c>
      <c r="AQ172" s="150">
        <v>101.19527622596965</v>
      </c>
      <c r="AR172" s="94">
        <v>101.12164111623632</v>
      </c>
      <c r="AT172" s="81">
        <v>7.7195010795713035</v>
      </c>
      <c r="AU172" s="82">
        <v>4.3488202920086731</v>
      </c>
    </row>
    <row r="173" spans="1:47" ht="10.199999999999999" x14ac:dyDescent="0.2">
      <c r="A173" s="118">
        <v>164</v>
      </c>
      <c r="B173" s="119" t="s">
        <v>238</v>
      </c>
      <c r="C173" s="120">
        <v>1</v>
      </c>
      <c r="D173" s="137">
        <v>0</v>
      </c>
      <c r="E173" s="121">
        <v>31378</v>
      </c>
      <c r="F173" s="121">
        <v>0</v>
      </c>
      <c r="G173" s="121">
        <v>0</v>
      </c>
      <c r="H173" s="121">
        <v>0</v>
      </c>
      <c r="I173" s="121">
        <v>0</v>
      </c>
      <c r="J173" s="121">
        <v>549921</v>
      </c>
      <c r="K173" s="121">
        <v>277332</v>
      </c>
      <c r="L173" s="121">
        <v>1000000</v>
      </c>
      <c r="M173" s="121">
        <v>13325</v>
      </c>
      <c r="N173" s="121">
        <v>0</v>
      </c>
      <c r="O173" s="121">
        <v>2408</v>
      </c>
      <c r="P173" s="121">
        <v>0</v>
      </c>
      <c r="Q173" s="121">
        <v>0</v>
      </c>
      <c r="R173" s="121">
        <v>0</v>
      </c>
      <c r="S173" s="122">
        <v>0</v>
      </c>
      <c r="T173" s="121" t="s">
        <v>81</v>
      </c>
      <c r="U173" s="137">
        <f t="shared" si="14"/>
        <v>1164364</v>
      </c>
      <c r="V173" s="94">
        <f t="shared" si="15"/>
        <v>3.5573075555469562</v>
      </c>
      <c r="W173" s="6"/>
      <c r="X173" s="137">
        <v>22155796.556120005</v>
      </c>
      <c r="Y173" s="104">
        <v>32731608.999744538</v>
      </c>
      <c r="Z173" s="121">
        <f t="shared" si="16"/>
        <v>10575812.443624534</v>
      </c>
      <c r="AA173" s="122">
        <f t="shared" si="19"/>
        <v>376214.17511753069</v>
      </c>
      <c r="AB173" s="6"/>
      <c r="AC173" s="102">
        <v>147.62642220457292</v>
      </c>
      <c r="AD173" s="103">
        <f t="shared" si="17"/>
        <v>146.03580034990713</v>
      </c>
      <c r="AE173" s="97">
        <f t="shared" si="18"/>
        <v>-1.590621854665784</v>
      </c>
      <c r="AF173" s="97">
        <v>6.82</v>
      </c>
      <c r="AG173" s="104">
        <v>1</v>
      </c>
      <c r="AH173" s="105">
        <f t="shared" si="20"/>
        <v>146.03580034990713</v>
      </c>
      <c r="AI173" s="49"/>
      <c r="AJ173" s="49"/>
      <c r="AK173" s="83">
        <v>147.62642220457292</v>
      </c>
      <c r="AL173" s="92">
        <v>147.48232787618798</v>
      </c>
      <c r="AM173" s="92">
        <v>147.62583842006069</v>
      </c>
      <c r="AN173" s="92">
        <v>147.62583842006069</v>
      </c>
      <c r="AO173" s="92">
        <v>147.62642220457292</v>
      </c>
      <c r="AP173" s="150">
        <v>145.95189488988197</v>
      </c>
      <c r="AQ173" s="150">
        <v>146.03707974824704</v>
      </c>
      <c r="AR173" s="94">
        <v>146.03580034990713</v>
      </c>
      <c r="AT173" s="81">
        <v>5.1360863999769482</v>
      </c>
      <c r="AU173" s="82">
        <v>4.3062824085974993</v>
      </c>
    </row>
    <row r="174" spans="1:47" ht="10.199999999999999" x14ac:dyDescent="0.2">
      <c r="A174" s="118">
        <v>165</v>
      </c>
      <c r="B174" s="119" t="s">
        <v>239</v>
      </c>
      <c r="C174" s="120">
        <v>1</v>
      </c>
      <c r="D174" s="137">
        <v>0</v>
      </c>
      <c r="E174" s="121">
        <v>255000</v>
      </c>
      <c r="F174" s="121">
        <v>0</v>
      </c>
      <c r="G174" s="121">
        <v>0</v>
      </c>
      <c r="H174" s="121">
        <v>0</v>
      </c>
      <c r="I174" s="121">
        <v>0</v>
      </c>
      <c r="J174" s="121">
        <v>4225000</v>
      </c>
      <c r="K174" s="121">
        <v>975000</v>
      </c>
      <c r="L174" s="121">
        <v>2988868</v>
      </c>
      <c r="M174" s="121">
        <v>24064</v>
      </c>
      <c r="N174" s="121">
        <v>0</v>
      </c>
      <c r="O174" s="121">
        <v>694526.21412389353</v>
      </c>
      <c r="P174" s="121">
        <v>0</v>
      </c>
      <c r="Q174" s="121">
        <v>0</v>
      </c>
      <c r="R174" s="121">
        <v>0</v>
      </c>
      <c r="S174" s="122">
        <v>0</v>
      </c>
      <c r="T174" s="121" t="s">
        <v>71</v>
      </c>
      <c r="U174" s="137">
        <f t="shared" si="14"/>
        <v>9162458.2141238935</v>
      </c>
      <c r="V174" s="94">
        <f t="shared" si="15"/>
        <v>9.7243168719818733</v>
      </c>
      <c r="W174" s="6"/>
      <c r="X174" s="137">
        <v>90460805.376449972</v>
      </c>
      <c r="Y174" s="104">
        <v>94222127.217215315</v>
      </c>
      <c r="Z174" s="121">
        <f t="shared" si="16"/>
        <v>3761321.8407653421</v>
      </c>
      <c r="AA174" s="122">
        <f t="shared" si="19"/>
        <v>365762.85437108338</v>
      </c>
      <c r="AB174" s="6"/>
      <c r="AC174" s="102">
        <v>105.45274261995819</v>
      </c>
      <c r="AD174" s="103">
        <f t="shared" si="17"/>
        <v>103.75362453635444</v>
      </c>
      <c r="AE174" s="97">
        <f t="shared" si="18"/>
        <v>-1.6991180836037501</v>
      </c>
      <c r="AF174" s="97">
        <v>927.19</v>
      </c>
      <c r="AG174" s="104">
        <v>1</v>
      </c>
      <c r="AH174" s="105">
        <f t="shared" si="20"/>
        <v>103.75362453635444</v>
      </c>
      <c r="AI174" s="49"/>
      <c r="AJ174" s="49"/>
      <c r="AK174" s="83">
        <v>105.45274261995819</v>
      </c>
      <c r="AL174" s="92">
        <v>104.89780811417242</v>
      </c>
      <c r="AM174" s="92">
        <v>105.43461537836718</v>
      </c>
      <c r="AN174" s="92">
        <v>105.43461537836718</v>
      </c>
      <c r="AO174" s="92">
        <v>105.45274261995819</v>
      </c>
      <c r="AP174" s="150">
        <v>103.50150461161427</v>
      </c>
      <c r="AQ174" s="150">
        <v>103.75792289307893</v>
      </c>
      <c r="AR174" s="94">
        <v>103.75362453635444</v>
      </c>
      <c r="AT174" s="81">
        <v>3.5959987197096859</v>
      </c>
      <c r="AU174" s="82">
        <v>1.6458845019357971</v>
      </c>
    </row>
    <row r="175" spans="1:47" ht="10.199999999999999" x14ac:dyDescent="0.2">
      <c r="A175" s="118">
        <v>166</v>
      </c>
      <c r="B175" s="119" t="s">
        <v>240</v>
      </c>
      <c r="C175" s="120">
        <v>0</v>
      </c>
      <c r="D175" s="137">
        <v>0</v>
      </c>
      <c r="E175" s="121">
        <v>0</v>
      </c>
      <c r="F175" s="121">
        <v>0</v>
      </c>
      <c r="G175" s="121">
        <v>0</v>
      </c>
      <c r="H175" s="121">
        <v>0</v>
      </c>
      <c r="I175" s="121">
        <v>0</v>
      </c>
      <c r="J175" s="121">
        <v>0</v>
      </c>
      <c r="K175" s="121">
        <v>0</v>
      </c>
      <c r="L175" s="121">
        <v>0</v>
      </c>
      <c r="M175" s="121">
        <v>0</v>
      </c>
      <c r="N175" s="121">
        <v>0</v>
      </c>
      <c r="O175" s="121">
        <v>0</v>
      </c>
      <c r="P175" s="121">
        <v>0</v>
      </c>
      <c r="Q175" s="121">
        <v>0</v>
      </c>
      <c r="R175" s="121">
        <v>0</v>
      </c>
      <c r="S175" s="122">
        <v>0</v>
      </c>
      <c r="T175" s="121">
        <v>0</v>
      </c>
      <c r="U175" s="137">
        <f t="shared" si="14"/>
        <v>0</v>
      </c>
      <c r="V175" s="94">
        <f t="shared" si="15"/>
        <v>0</v>
      </c>
      <c r="W175" s="6"/>
      <c r="X175" s="137">
        <v>0</v>
      </c>
      <c r="Y175" s="104">
        <v>0</v>
      </c>
      <c r="Z175" s="121">
        <f t="shared" si="16"/>
        <v>0</v>
      </c>
      <c r="AA175" s="122">
        <f t="shared" si="19"/>
        <v>0</v>
      </c>
      <c r="AB175" s="6"/>
      <c r="AC175" s="102">
        <v>0</v>
      </c>
      <c r="AD175" s="103">
        <f t="shared" si="17"/>
        <v>0</v>
      </c>
      <c r="AE175" s="97">
        <f t="shared" si="18"/>
        <v>0</v>
      </c>
      <c r="AF175" s="97"/>
      <c r="AG175" s="104" t="s">
        <v>73</v>
      </c>
      <c r="AH175" s="105">
        <f t="shared" si="20"/>
        <v>0</v>
      </c>
      <c r="AI175" s="49"/>
      <c r="AJ175" s="49"/>
      <c r="AK175" s="83">
        <v>0</v>
      </c>
      <c r="AL175" s="92">
        <v>0</v>
      </c>
      <c r="AM175" s="92">
        <v>0</v>
      </c>
      <c r="AN175" s="92">
        <v>0</v>
      </c>
      <c r="AO175" s="92">
        <v>0</v>
      </c>
      <c r="AP175" s="150">
        <v>0</v>
      </c>
      <c r="AQ175" s="150">
        <v>0</v>
      </c>
      <c r="AR175" s="94">
        <v>0</v>
      </c>
      <c r="AT175" s="81" t="s">
        <v>536</v>
      </c>
      <c r="AU175" s="82" t="s">
        <v>536</v>
      </c>
    </row>
    <row r="176" spans="1:47" ht="10.199999999999999" x14ac:dyDescent="0.2">
      <c r="A176" s="118">
        <v>167</v>
      </c>
      <c r="B176" s="119" t="s">
        <v>241</v>
      </c>
      <c r="C176" s="120">
        <v>1</v>
      </c>
      <c r="D176" s="137">
        <v>0</v>
      </c>
      <c r="E176" s="121">
        <v>0</v>
      </c>
      <c r="F176" s="121">
        <v>0</v>
      </c>
      <c r="G176" s="121">
        <v>0</v>
      </c>
      <c r="H176" s="121">
        <v>0</v>
      </c>
      <c r="I176" s="121">
        <v>0</v>
      </c>
      <c r="J176" s="121">
        <v>1734617</v>
      </c>
      <c r="K176" s="121">
        <v>704155</v>
      </c>
      <c r="L176" s="121">
        <v>1837393</v>
      </c>
      <c r="M176" s="121">
        <v>0</v>
      </c>
      <c r="N176" s="121">
        <v>0</v>
      </c>
      <c r="O176" s="121">
        <v>113374</v>
      </c>
      <c r="P176" s="121">
        <v>0</v>
      </c>
      <c r="Q176" s="121">
        <v>0</v>
      </c>
      <c r="R176" s="121">
        <v>0</v>
      </c>
      <c r="S176" s="122">
        <v>0</v>
      </c>
      <c r="T176" s="121" t="s">
        <v>81</v>
      </c>
      <c r="U176" s="137">
        <f t="shared" si="14"/>
        <v>3084989.9699999997</v>
      </c>
      <c r="V176" s="94">
        <f t="shared" si="15"/>
        <v>5.2794317336343894</v>
      </c>
      <c r="W176" s="6"/>
      <c r="X176" s="137">
        <v>41538657.52544</v>
      </c>
      <c r="Y176" s="104">
        <v>58434129.38453275</v>
      </c>
      <c r="Z176" s="121">
        <f t="shared" si="16"/>
        <v>16895471.85909275</v>
      </c>
      <c r="AA176" s="122">
        <f t="shared" si="19"/>
        <v>891984.90287621086</v>
      </c>
      <c r="AB176" s="6"/>
      <c r="AC176" s="102">
        <v>136.96516604398897</v>
      </c>
      <c r="AD176" s="103">
        <f t="shared" si="17"/>
        <v>138.526731265726</v>
      </c>
      <c r="AE176" s="97">
        <f t="shared" si="18"/>
        <v>1.5615652217370268</v>
      </c>
      <c r="AF176" s="97">
        <v>78.489999999999995</v>
      </c>
      <c r="AG176" s="104">
        <v>1</v>
      </c>
      <c r="AH176" s="105">
        <f t="shared" si="20"/>
        <v>138.526731265726</v>
      </c>
      <c r="AI176" s="49"/>
      <c r="AJ176" s="49"/>
      <c r="AK176" s="83">
        <v>136.96516604398897</v>
      </c>
      <c r="AL176" s="92">
        <v>136.96285012010145</v>
      </c>
      <c r="AM176" s="92">
        <v>136.96086810222081</v>
      </c>
      <c r="AN176" s="92">
        <v>136.96086810222081</v>
      </c>
      <c r="AO176" s="92">
        <v>136.96516604398897</v>
      </c>
      <c r="AP176" s="150">
        <v>138.8904562961545</v>
      </c>
      <c r="AQ176" s="150">
        <v>138.53211650305585</v>
      </c>
      <c r="AR176" s="94">
        <v>138.526731265726</v>
      </c>
      <c r="AT176" s="81">
        <v>2.6821734236420967</v>
      </c>
      <c r="AU176" s="82">
        <v>3.89852607970822</v>
      </c>
    </row>
    <row r="177" spans="1:47" ht="10.199999999999999" x14ac:dyDescent="0.2">
      <c r="A177" s="118">
        <v>168</v>
      </c>
      <c r="B177" s="119" t="s">
        <v>242</v>
      </c>
      <c r="C177" s="120">
        <v>1</v>
      </c>
      <c r="D177" s="137">
        <v>0</v>
      </c>
      <c r="E177" s="121">
        <v>338000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19163</v>
      </c>
      <c r="L177" s="121">
        <v>2227899</v>
      </c>
      <c r="M177" s="121">
        <v>22781</v>
      </c>
      <c r="N177" s="121">
        <v>0</v>
      </c>
      <c r="O177" s="121">
        <v>180152</v>
      </c>
      <c r="P177" s="121">
        <v>0</v>
      </c>
      <c r="Q177" s="121">
        <v>0</v>
      </c>
      <c r="R177" s="121">
        <v>0</v>
      </c>
      <c r="S177" s="122">
        <v>0</v>
      </c>
      <c r="T177" s="121" t="s">
        <v>71</v>
      </c>
      <c r="U177" s="137">
        <f t="shared" si="14"/>
        <v>2787995</v>
      </c>
      <c r="V177" s="94">
        <f t="shared" si="15"/>
        <v>5.6284276732472796</v>
      </c>
      <c r="W177" s="6"/>
      <c r="X177" s="137">
        <v>31517682.5</v>
      </c>
      <c r="Y177" s="104">
        <v>49534171.208270803</v>
      </c>
      <c r="Z177" s="121">
        <f t="shared" si="16"/>
        <v>18016488.708270803</v>
      </c>
      <c r="AA177" s="122">
        <f t="shared" si="19"/>
        <v>1014045.0362037852</v>
      </c>
      <c r="AB177" s="6"/>
      <c r="AC177" s="102">
        <v>151.64972803674169</v>
      </c>
      <c r="AD177" s="103">
        <f t="shared" si="17"/>
        <v>153.94572926504674</v>
      </c>
      <c r="AE177" s="97">
        <f t="shared" si="18"/>
        <v>2.2960012283050446</v>
      </c>
      <c r="AF177" s="97">
        <v>164.24000000000004</v>
      </c>
      <c r="AG177" s="104">
        <v>1</v>
      </c>
      <c r="AH177" s="105">
        <f t="shared" si="20"/>
        <v>153.94572926504674</v>
      </c>
      <c r="AI177" s="49"/>
      <c r="AJ177" s="49"/>
      <c r="AK177" s="83">
        <v>151.64972803674169</v>
      </c>
      <c r="AL177" s="92">
        <v>150.62115218281596</v>
      </c>
      <c r="AM177" s="92">
        <v>150.01082515466621</v>
      </c>
      <c r="AN177" s="92">
        <v>150.01082515466621</v>
      </c>
      <c r="AO177" s="92">
        <v>151.64972803674169</v>
      </c>
      <c r="AP177" s="150">
        <v>154.15312360111767</v>
      </c>
      <c r="AQ177" s="150">
        <v>153.95523984502785</v>
      </c>
      <c r="AR177" s="94">
        <v>153.94572926504674</v>
      </c>
      <c r="AT177" s="81">
        <v>2.2468995693720779</v>
      </c>
      <c r="AU177" s="82">
        <v>3.7647956689831981</v>
      </c>
    </row>
    <row r="178" spans="1:47" ht="10.199999999999999" x14ac:dyDescent="0.2">
      <c r="A178" s="118">
        <v>169</v>
      </c>
      <c r="B178" s="119" t="s">
        <v>243</v>
      </c>
      <c r="C178" s="120">
        <v>1</v>
      </c>
      <c r="D178" s="137">
        <v>0</v>
      </c>
      <c r="E178" s="121"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280805.46000000002</v>
      </c>
      <c r="K178" s="121">
        <v>31933.5</v>
      </c>
      <c r="L178" s="121">
        <v>114623</v>
      </c>
      <c r="M178" s="121">
        <v>0</v>
      </c>
      <c r="N178" s="121">
        <v>0</v>
      </c>
      <c r="O178" s="121">
        <v>1107</v>
      </c>
      <c r="P178" s="121">
        <v>0</v>
      </c>
      <c r="Q178" s="121">
        <v>0</v>
      </c>
      <c r="R178" s="121">
        <v>0</v>
      </c>
      <c r="S178" s="122">
        <v>0</v>
      </c>
      <c r="T178" s="121" t="s">
        <v>81</v>
      </c>
      <c r="U178" s="137">
        <f t="shared" si="14"/>
        <v>347086.63</v>
      </c>
      <c r="V178" s="94">
        <f t="shared" si="15"/>
        <v>5.0695441987986971</v>
      </c>
      <c r="W178" s="6"/>
      <c r="X178" s="137">
        <v>4470718.4500000011</v>
      </c>
      <c r="Y178" s="104">
        <v>6846505.6499999994</v>
      </c>
      <c r="Z178" s="121">
        <f t="shared" si="16"/>
        <v>2375787.1999999983</v>
      </c>
      <c r="AA178" s="122">
        <f t="shared" si="19"/>
        <v>120441.58217340191</v>
      </c>
      <c r="AB178" s="6"/>
      <c r="AC178" s="102">
        <v>150.79368128038826</v>
      </c>
      <c r="AD178" s="103">
        <f t="shared" si="17"/>
        <v>150.44705102882506</v>
      </c>
      <c r="AE178" s="97">
        <f t="shared" si="18"/>
        <v>-0.34663025156319804</v>
      </c>
      <c r="AF178" s="97"/>
      <c r="AG178" s="104">
        <v>1</v>
      </c>
      <c r="AH178" s="105">
        <f t="shared" si="20"/>
        <v>150.44705102882506</v>
      </c>
      <c r="AI178" s="49"/>
      <c r="AJ178" s="49"/>
      <c r="AK178" s="83">
        <v>150.79368128038826</v>
      </c>
      <c r="AL178" s="92">
        <v>151.03735135707802</v>
      </c>
      <c r="AM178" s="92">
        <v>150.79368128038826</v>
      </c>
      <c r="AN178" s="92">
        <v>150.79368128038826</v>
      </c>
      <c r="AO178" s="92">
        <v>150.79368128038826</v>
      </c>
      <c r="AP178" s="150">
        <v>150.31296304925939</v>
      </c>
      <c r="AQ178" s="150">
        <v>150.44705102882506</v>
      </c>
      <c r="AR178" s="94">
        <v>150.44705102882506</v>
      </c>
      <c r="AT178" s="81">
        <v>2.9250639376009064</v>
      </c>
      <c r="AU178" s="82">
        <v>1.8430229866790753</v>
      </c>
    </row>
    <row r="179" spans="1:47" ht="10.199999999999999" x14ac:dyDescent="0.2">
      <c r="A179" s="118">
        <v>170</v>
      </c>
      <c r="B179" s="119" t="s">
        <v>244</v>
      </c>
      <c r="C179" s="120">
        <v>1</v>
      </c>
      <c r="D179" s="137">
        <v>0</v>
      </c>
      <c r="E179" s="121">
        <v>0</v>
      </c>
      <c r="F179" s="121">
        <v>36000</v>
      </c>
      <c r="G179" s="121">
        <v>0</v>
      </c>
      <c r="H179" s="121">
        <v>0</v>
      </c>
      <c r="I179" s="121">
        <v>0</v>
      </c>
      <c r="J179" s="121">
        <v>2739033</v>
      </c>
      <c r="K179" s="121">
        <v>966319</v>
      </c>
      <c r="L179" s="121">
        <v>2170290</v>
      </c>
      <c r="M179" s="121">
        <v>24248</v>
      </c>
      <c r="N179" s="121">
        <v>0</v>
      </c>
      <c r="O179" s="121">
        <v>568245.76189896092</v>
      </c>
      <c r="P179" s="121">
        <v>0</v>
      </c>
      <c r="Q179" s="121">
        <v>0</v>
      </c>
      <c r="R179" s="121">
        <v>0</v>
      </c>
      <c r="S179" s="122">
        <v>0</v>
      </c>
      <c r="T179" s="121" t="s">
        <v>71</v>
      </c>
      <c r="U179" s="137">
        <f t="shared" si="14"/>
        <v>6504135.7618989609</v>
      </c>
      <c r="V179" s="94">
        <f t="shared" si="15"/>
        <v>7.8209378004574726</v>
      </c>
      <c r="W179" s="6"/>
      <c r="X179" s="137">
        <v>60815717.02979999</v>
      </c>
      <c r="Y179" s="104">
        <v>83163118.386116207</v>
      </c>
      <c r="Z179" s="121">
        <f t="shared" si="16"/>
        <v>22347401.356316216</v>
      </c>
      <c r="AA179" s="122">
        <f t="shared" si="19"/>
        <v>1747776.3600960809</v>
      </c>
      <c r="AB179" s="6"/>
      <c r="AC179" s="102">
        <v>139.06360752361022</v>
      </c>
      <c r="AD179" s="103">
        <f t="shared" si="17"/>
        <v>133.87220607154268</v>
      </c>
      <c r="AE179" s="97">
        <f t="shared" si="18"/>
        <v>-5.191401452067538</v>
      </c>
      <c r="AF179" s="97">
        <v>549.99</v>
      </c>
      <c r="AG179" s="104">
        <v>1</v>
      </c>
      <c r="AH179" s="105">
        <f t="shared" si="20"/>
        <v>133.87220607154268</v>
      </c>
      <c r="AI179" s="49"/>
      <c r="AJ179" s="49"/>
      <c r="AK179" s="83">
        <v>139.06360752361022</v>
      </c>
      <c r="AL179" s="92">
        <v>139.07599944858308</v>
      </c>
      <c r="AM179" s="92">
        <v>139.04289060003728</v>
      </c>
      <c r="AN179" s="92">
        <v>139.04289060003728</v>
      </c>
      <c r="AO179" s="92">
        <v>139.06360752361022</v>
      </c>
      <c r="AP179" s="150">
        <v>139.06360752361022</v>
      </c>
      <c r="AQ179" s="150">
        <v>133.93616377946398</v>
      </c>
      <c r="AR179" s="94">
        <v>133.87220607154268</v>
      </c>
      <c r="AT179" s="81">
        <v>7.1417743021014113</v>
      </c>
      <c r="AU179" s="82">
        <v>2.8267778943872397</v>
      </c>
    </row>
    <row r="180" spans="1:47" ht="10.199999999999999" x14ac:dyDescent="0.2">
      <c r="A180" s="118">
        <v>171</v>
      </c>
      <c r="B180" s="119" t="s">
        <v>245</v>
      </c>
      <c r="C180" s="120">
        <v>1</v>
      </c>
      <c r="D180" s="137">
        <v>0</v>
      </c>
      <c r="E180" s="121">
        <v>16478</v>
      </c>
      <c r="F180" s="121">
        <v>0</v>
      </c>
      <c r="G180" s="121">
        <v>0</v>
      </c>
      <c r="H180" s="121">
        <v>0</v>
      </c>
      <c r="I180" s="121">
        <v>0</v>
      </c>
      <c r="J180" s="121">
        <v>1755508</v>
      </c>
      <c r="K180" s="121">
        <v>1167670</v>
      </c>
      <c r="L180" s="121">
        <v>868772</v>
      </c>
      <c r="M180" s="121">
        <v>29447</v>
      </c>
      <c r="N180" s="121">
        <v>0</v>
      </c>
      <c r="O180" s="121">
        <v>16933</v>
      </c>
      <c r="P180" s="121">
        <v>0</v>
      </c>
      <c r="Q180" s="121">
        <v>0</v>
      </c>
      <c r="R180" s="121">
        <v>0</v>
      </c>
      <c r="S180" s="122">
        <v>0</v>
      </c>
      <c r="T180" s="121" t="s">
        <v>81</v>
      </c>
      <c r="U180" s="137">
        <f t="shared" si="14"/>
        <v>3237979.88</v>
      </c>
      <c r="V180" s="94">
        <f t="shared" si="15"/>
        <v>6.1426597865009818</v>
      </c>
      <c r="W180" s="6"/>
      <c r="X180" s="137">
        <v>41808529.701789998</v>
      </c>
      <c r="Y180" s="104">
        <v>52712993.923507482</v>
      </c>
      <c r="Z180" s="121">
        <f t="shared" si="16"/>
        <v>10904464.221717484</v>
      </c>
      <c r="AA180" s="122">
        <f t="shared" si="19"/>
        <v>669824.13868082722</v>
      </c>
      <c r="AB180" s="6"/>
      <c r="AC180" s="102">
        <v>123.73669510574786</v>
      </c>
      <c r="AD180" s="103">
        <f t="shared" si="17"/>
        <v>124.47978954542968</v>
      </c>
      <c r="AE180" s="97">
        <f t="shared" si="18"/>
        <v>0.7430944396818262</v>
      </c>
      <c r="AF180" s="97">
        <v>23.3</v>
      </c>
      <c r="AG180" s="104">
        <v>1</v>
      </c>
      <c r="AH180" s="105">
        <f t="shared" si="20"/>
        <v>124.47978954542968</v>
      </c>
      <c r="AI180" s="49"/>
      <c r="AJ180" s="49"/>
      <c r="AK180" s="83">
        <v>123.73669510574786</v>
      </c>
      <c r="AL180" s="92">
        <v>121.08499649448999</v>
      </c>
      <c r="AM180" s="92">
        <v>123.80762332215198</v>
      </c>
      <c r="AN180" s="92">
        <v>123.80762332215198</v>
      </c>
      <c r="AO180" s="92">
        <v>123.73669510574786</v>
      </c>
      <c r="AP180" s="150">
        <v>123.73669510574786</v>
      </c>
      <c r="AQ180" s="150">
        <v>124.48439957064299</v>
      </c>
      <c r="AR180" s="94">
        <v>124.47978954542968</v>
      </c>
      <c r="AT180" s="81">
        <v>1.8806610202260734</v>
      </c>
      <c r="AU180" s="82">
        <v>2.7251045469284052</v>
      </c>
    </row>
    <row r="181" spans="1:47" ht="10.199999999999999" x14ac:dyDescent="0.2">
      <c r="A181" s="118">
        <v>172</v>
      </c>
      <c r="B181" s="119" t="s">
        <v>246</v>
      </c>
      <c r="C181" s="120">
        <v>1</v>
      </c>
      <c r="D181" s="137">
        <v>0</v>
      </c>
      <c r="E181" s="121"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673401</v>
      </c>
      <c r="K181" s="121">
        <v>397845</v>
      </c>
      <c r="L181" s="121">
        <v>863086</v>
      </c>
      <c r="M181" s="121">
        <v>17529</v>
      </c>
      <c r="N181" s="121">
        <v>65595</v>
      </c>
      <c r="O181" s="121">
        <v>59447</v>
      </c>
      <c r="P181" s="121">
        <v>0</v>
      </c>
      <c r="Q181" s="121">
        <v>0</v>
      </c>
      <c r="R181" s="121">
        <v>0</v>
      </c>
      <c r="S181" s="122">
        <v>0</v>
      </c>
      <c r="T181" s="121" t="s">
        <v>71</v>
      </c>
      <c r="U181" s="137">
        <f t="shared" si="14"/>
        <v>2076903</v>
      </c>
      <c r="V181" s="94">
        <f t="shared" si="15"/>
        <v>7.1869648964978108</v>
      </c>
      <c r="W181" s="6"/>
      <c r="X181" s="137">
        <v>17705538.060000002</v>
      </c>
      <c r="Y181" s="104">
        <v>28898193.186000802</v>
      </c>
      <c r="Z181" s="121">
        <f t="shared" si="16"/>
        <v>11192655.126000799</v>
      </c>
      <c r="AA181" s="122">
        <f t="shared" si="19"/>
        <v>804412.19489174022</v>
      </c>
      <c r="AB181" s="6"/>
      <c r="AC181" s="102">
        <v>165.52156203448624</v>
      </c>
      <c r="AD181" s="103">
        <f t="shared" si="17"/>
        <v>158.67228036733869</v>
      </c>
      <c r="AE181" s="97">
        <f t="shared" si="18"/>
        <v>-6.8492816671475509</v>
      </c>
      <c r="AF181" s="97">
        <v>49.9</v>
      </c>
      <c r="AG181" s="104">
        <v>1</v>
      </c>
      <c r="AH181" s="105">
        <f t="shared" si="20"/>
        <v>158.67228036733869</v>
      </c>
      <c r="AI181" s="49"/>
      <c r="AJ181" s="49"/>
      <c r="AK181" s="83">
        <v>165.52156203448624</v>
      </c>
      <c r="AL181" s="92">
        <v>165.73693810674567</v>
      </c>
      <c r="AM181" s="92">
        <v>165.51626660285578</v>
      </c>
      <c r="AN181" s="92">
        <v>165.51626660285578</v>
      </c>
      <c r="AO181" s="92">
        <v>165.52156203448624</v>
      </c>
      <c r="AP181" s="150">
        <v>157.98583687521511</v>
      </c>
      <c r="AQ181" s="150">
        <v>158.67268062413123</v>
      </c>
      <c r="AR181" s="94">
        <v>158.67228036733869</v>
      </c>
      <c r="AT181" s="81">
        <v>7.7562253321073555</v>
      </c>
      <c r="AU181" s="82">
        <v>2.4887666251500917</v>
      </c>
    </row>
    <row r="182" spans="1:47" ht="10.199999999999999" x14ac:dyDescent="0.2">
      <c r="A182" s="118">
        <v>173</v>
      </c>
      <c r="B182" s="119" t="s">
        <v>247</v>
      </c>
      <c r="C182" s="120">
        <v>1</v>
      </c>
      <c r="D182" s="137">
        <v>0</v>
      </c>
      <c r="E182" s="121"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287670.34999999998</v>
      </c>
      <c r="K182" s="121">
        <v>219586.2</v>
      </c>
      <c r="L182" s="121">
        <v>170538</v>
      </c>
      <c r="M182" s="121">
        <v>0</v>
      </c>
      <c r="N182" s="121">
        <v>0</v>
      </c>
      <c r="O182" s="121">
        <v>0</v>
      </c>
      <c r="P182" s="121">
        <v>0</v>
      </c>
      <c r="Q182" s="121">
        <v>0</v>
      </c>
      <c r="R182" s="121">
        <v>0</v>
      </c>
      <c r="S182" s="122">
        <v>0</v>
      </c>
      <c r="T182" s="121" t="s">
        <v>81</v>
      </c>
      <c r="U182" s="137">
        <f t="shared" si="14"/>
        <v>556712.57000000007</v>
      </c>
      <c r="V182" s="94">
        <f t="shared" si="15"/>
        <v>6.6920444430135202</v>
      </c>
      <c r="W182" s="6"/>
      <c r="X182" s="137">
        <v>4347489.0200000014</v>
      </c>
      <c r="Y182" s="104">
        <v>8319020.8125591101</v>
      </c>
      <c r="Z182" s="121">
        <f t="shared" si="16"/>
        <v>3971531.7925591087</v>
      </c>
      <c r="AA182" s="122">
        <f t="shared" si="19"/>
        <v>265776.67262646707</v>
      </c>
      <c r="AB182" s="6"/>
      <c r="AC182" s="102">
        <v>190.6143761248664</v>
      </c>
      <c r="AD182" s="103">
        <f t="shared" si="17"/>
        <v>185.23897594415638</v>
      </c>
      <c r="AE182" s="97">
        <f t="shared" si="18"/>
        <v>-5.3754001807100167</v>
      </c>
      <c r="AF182" s="97">
        <v>1</v>
      </c>
      <c r="AG182" s="104">
        <v>1</v>
      </c>
      <c r="AH182" s="105">
        <f t="shared" si="20"/>
        <v>185.23897594415638</v>
      </c>
      <c r="AI182" s="49"/>
      <c r="AJ182" s="49"/>
      <c r="AK182" s="83">
        <v>190.6143761248664</v>
      </c>
      <c r="AL182" s="92">
        <v>190.92043784934361</v>
      </c>
      <c r="AM182" s="92">
        <v>190.6143761248664</v>
      </c>
      <c r="AN182" s="92">
        <v>190.6143761248664</v>
      </c>
      <c r="AO182" s="92">
        <v>190.6143761248664</v>
      </c>
      <c r="AP182" s="150">
        <v>185.16932974867237</v>
      </c>
      <c r="AQ182" s="150">
        <v>185.24905890172317</v>
      </c>
      <c r="AR182" s="94">
        <v>185.23897594415638</v>
      </c>
      <c r="AT182" s="81">
        <v>2.9554409040254246</v>
      </c>
      <c r="AU182" s="82">
        <v>-0.22416687238906635</v>
      </c>
    </row>
    <row r="183" spans="1:47" ht="10.199999999999999" x14ac:dyDescent="0.2">
      <c r="A183" s="118">
        <v>174</v>
      </c>
      <c r="B183" s="119" t="s">
        <v>248</v>
      </c>
      <c r="C183" s="120">
        <v>1</v>
      </c>
      <c r="D183" s="137">
        <v>0</v>
      </c>
      <c r="E183" s="121"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1801226.45</v>
      </c>
      <c r="K183" s="121">
        <v>40000</v>
      </c>
      <c r="L183" s="121">
        <v>221100</v>
      </c>
      <c r="M183" s="121">
        <v>6463</v>
      </c>
      <c r="N183" s="121">
        <v>40527</v>
      </c>
      <c r="O183" s="121">
        <v>59797</v>
      </c>
      <c r="P183" s="121">
        <v>0</v>
      </c>
      <c r="Q183" s="121">
        <v>0</v>
      </c>
      <c r="R183" s="121">
        <v>0</v>
      </c>
      <c r="S183" s="122">
        <v>0</v>
      </c>
      <c r="T183" s="121" t="s">
        <v>81</v>
      </c>
      <c r="U183" s="137">
        <f t="shared" si="14"/>
        <v>2012132.4500000002</v>
      </c>
      <c r="V183" s="94">
        <f t="shared" si="15"/>
        <v>8.5597635057341162</v>
      </c>
      <c r="W183" s="6"/>
      <c r="X183" s="137">
        <v>15215994.512989998</v>
      </c>
      <c r="Y183" s="104">
        <v>23506869.654191837</v>
      </c>
      <c r="Z183" s="121">
        <f t="shared" si="16"/>
        <v>8290875.1412018389</v>
      </c>
      <c r="AA183" s="122">
        <f t="shared" si="19"/>
        <v>709679.30464257696</v>
      </c>
      <c r="AB183" s="6"/>
      <c r="AC183" s="102">
        <v>139.67886828539596</v>
      </c>
      <c r="AD183" s="103">
        <f t="shared" si="17"/>
        <v>149.82386021555897</v>
      </c>
      <c r="AE183" s="97">
        <f t="shared" si="18"/>
        <v>10.144991930163002</v>
      </c>
      <c r="AF183" s="97">
        <v>57.089999999999989</v>
      </c>
      <c r="AG183" s="104">
        <v>1</v>
      </c>
      <c r="AH183" s="105">
        <f t="shared" si="20"/>
        <v>149.82386021555897</v>
      </c>
      <c r="AI183" s="49"/>
      <c r="AJ183" s="49"/>
      <c r="AK183" s="83">
        <v>139.67886828539596</v>
      </c>
      <c r="AL183" s="92">
        <v>139.54695498248805</v>
      </c>
      <c r="AM183" s="92">
        <v>139.65806928833655</v>
      </c>
      <c r="AN183" s="92">
        <v>139.65806928833655</v>
      </c>
      <c r="AO183" s="92">
        <v>139.67886828539596</v>
      </c>
      <c r="AP183" s="150">
        <v>139.67886828539596</v>
      </c>
      <c r="AQ183" s="150">
        <v>149.79414602482254</v>
      </c>
      <c r="AR183" s="94">
        <v>149.82386021555897</v>
      </c>
      <c r="AT183" s="81">
        <v>3.1937536924261907</v>
      </c>
      <c r="AU183" s="82">
        <v>11.978476344061995</v>
      </c>
    </row>
    <row r="184" spans="1:47" ht="10.199999999999999" x14ac:dyDescent="0.2">
      <c r="A184" s="118">
        <v>175</v>
      </c>
      <c r="B184" s="119" t="s">
        <v>249</v>
      </c>
      <c r="C184" s="120">
        <v>1</v>
      </c>
      <c r="D184" s="137">
        <v>0</v>
      </c>
      <c r="E184" s="121">
        <v>130707</v>
      </c>
      <c r="F184" s="121">
        <v>0</v>
      </c>
      <c r="G184" s="121">
        <v>0</v>
      </c>
      <c r="H184" s="121">
        <v>0</v>
      </c>
      <c r="I184" s="121">
        <v>0</v>
      </c>
      <c r="J184" s="121">
        <v>805325</v>
      </c>
      <c r="K184" s="121">
        <v>346750</v>
      </c>
      <c r="L184" s="121">
        <v>679711</v>
      </c>
      <c r="M184" s="121">
        <v>1093</v>
      </c>
      <c r="N184" s="121">
        <v>0</v>
      </c>
      <c r="O184" s="121">
        <v>0</v>
      </c>
      <c r="P184" s="121">
        <v>0</v>
      </c>
      <c r="Q184" s="121">
        <v>0</v>
      </c>
      <c r="R184" s="121">
        <v>0</v>
      </c>
      <c r="S184" s="122">
        <v>0</v>
      </c>
      <c r="T184" s="121" t="s">
        <v>71</v>
      </c>
      <c r="U184" s="137">
        <f t="shared" si="14"/>
        <v>1963586</v>
      </c>
      <c r="V184" s="94">
        <f t="shared" si="15"/>
        <v>5.0597740277835275</v>
      </c>
      <c r="W184" s="6"/>
      <c r="X184" s="137">
        <v>24827316.099710003</v>
      </c>
      <c r="Y184" s="104">
        <v>38807780.529680371</v>
      </c>
      <c r="Z184" s="121">
        <f t="shared" si="16"/>
        <v>13980464.429970369</v>
      </c>
      <c r="AA184" s="122">
        <f t="shared" si="19"/>
        <v>707379.90819115518</v>
      </c>
      <c r="AB184" s="6"/>
      <c r="AC184" s="102">
        <v>149.9565669155152</v>
      </c>
      <c r="AD184" s="103">
        <f t="shared" si="17"/>
        <v>153.46161650527441</v>
      </c>
      <c r="AE184" s="97">
        <f t="shared" si="18"/>
        <v>3.50504958975921</v>
      </c>
      <c r="AF184" s="97"/>
      <c r="AG184" s="104">
        <v>1</v>
      </c>
      <c r="AH184" s="105">
        <f t="shared" si="20"/>
        <v>153.46161650527441</v>
      </c>
      <c r="AI184" s="49"/>
      <c r="AJ184" s="49"/>
      <c r="AK184" s="83">
        <v>149.9565669155152</v>
      </c>
      <c r="AL184" s="92">
        <v>150.14419789735186</v>
      </c>
      <c r="AM184" s="92">
        <v>149.95610679261469</v>
      </c>
      <c r="AN184" s="92">
        <v>149.95610679261469</v>
      </c>
      <c r="AO184" s="92">
        <v>149.9565669155152</v>
      </c>
      <c r="AP184" s="150">
        <v>149.9565669155152</v>
      </c>
      <c r="AQ184" s="150">
        <v>153.4616164420566</v>
      </c>
      <c r="AR184" s="94">
        <v>153.46161650527441</v>
      </c>
      <c r="AT184" s="81">
        <v>4.0280507665522842</v>
      </c>
      <c r="AU184" s="82">
        <v>6.6145489488139226</v>
      </c>
    </row>
    <row r="185" spans="1:47" ht="10.199999999999999" x14ac:dyDescent="0.2">
      <c r="A185" s="118">
        <v>176</v>
      </c>
      <c r="B185" s="119" t="s">
        <v>250</v>
      </c>
      <c r="C185" s="120">
        <v>1</v>
      </c>
      <c r="D185" s="137">
        <v>0</v>
      </c>
      <c r="E185" s="121"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1300000</v>
      </c>
      <c r="K185" s="121">
        <v>0</v>
      </c>
      <c r="L185" s="121">
        <v>3541951</v>
      </c>
      <c r="M185" s="121">
        <v>49726</v>
      </c>
      <c r="N185" s="121">
        <v>0</v>
      </c>
      <c r="O185" s="121">
        <v>396886</v>
      </c>
      <c r="P185" s="121">
        <v>0</v>
      </c>
      <c r="Q185" s="121">
        <v>0</v>
      </c>
      <c r="R185" s="121">
        <v>0</v>
      </c>
      <c r="S185" s="122">
        <v>0</v>
      </c>
      <c r="T185" s="121" t="s">
        <v>71</v>
      </c>
      <c r="U185" s="137">
        <f t="shared" si="14"/>
        <v>5288563</v>
      </c>
      <c r="V185" s="94">
        <f t="shared" si="15"/>
        <v>6.8807731724780705</v>
      </c>
      <c r="W185" s="6"/>
      <c r="X185" s="137">
        <v>55510529.107759997</v>
      </c>
      <c r="Y185" s="104">
        <v>76860010.749276817</v>
      </c>
      <c r="Z185" s="121">
        <f t="shared" si="16"/>
        <v>21349481.64151682</v>
      </c>
      <c r="AA185" s="122">
        <f t="shared" si="19"/>
        <v>1469009.4052526201</v>
      </c>
      <c r="AB185" s="6"/>
      <c r="AC185" s="102">
        <v>133.03185416053941</v>
      </c>
      <c r="AD185" s="103">
        <f t="shared" si="17"/>
        <v>135.81387631465586</v>
      </c>
      <c r="AE185" s="97">
        <f t="shared" si="18"/>
        <v>2.7820221541164472</v>
      </c>
      <c r="AF185" s="97">
        <v>411.39000000000016</v>
      </c>
      <c r="AG185" s="104">
        <v>1</v>
      </c>
      <c r="AH185" s="105">
        <f t="shared" si="20"/>
        <v>135.81387631465586</v>
      </c>
      <c r="AI185" s="49"/>
      <c r="AJ185" s="49"/>
      <c r="AK185" s="83">
        <v>133.03185416053941</v>
      </c>
      <c r="AL185" s="92">
        <v>132.94517305361947</v>
      </c>
      <c r="AM185" s="92">
        <v>133.02698960394903</v>
      </c>
      <c r="AN185" s="92">
        <v>133.02698960394903</v>
      </c>
      <c r="AO185" s="92">
        <v>133.03185416053941</v>
      </c>
      <c r="AP185" s="150">
        <v>133.03185416053941</v>
      </c>
      <c r="AQ185" s="150">
        <v>135.81524385940094</v>
      </c>
      <c r="AR185" s="94">
        <v>135.81387631465586</v>
      </c>
      <c r="AT185" s="81">
        <v>1.4620659217658265</v>
      </c>
      <c r="AU185" s="82">
        <v>3.680350648770462</v>
      </c>
    </row>
    <row r="186" spans="1:47" ht="10.199999999999999" x14ac:dyDescent="0.2">
      <c r="A186" s="118">
        <v>177</v>
      </c>
      <c r="B186" s="119" t="s">
        <v>251</v>
      </c>
      <c r="C186" s="120">
        <v>1</v>
      </c>
      <c r="D186" s="137">
        <v>0</v>
      </c>
      <c r="E186" s="121"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909712</v>
      </c>
      <c r="K186" s="121">
        <v>116744</v>
      </c>
      <c r="L186" s="121">
        <v>355307</v>
      </c>
      <c r="M186" s="121">
        <v>8978</v>
      </c>
      <c r="N186" s="121">
        <v>26541</v>
      </c>
      <c r="O186" s="121">
        <v>16026</v>
      </c>
      <c r="P186" s="121">
        <v>0</v>
      </c>
      <c r="Q186" s="121">
        <v>0</v>
      </c>
      <c r="R186" s="121">
        <v>0</v>
      </c>
      <c r="S186" s="122">
        <v>0</v>
      </c>
      <c r="T186" s="121" t="s">
        <v>81</v>
      </c>
      <c r="U186" s="137">
        <f t="shared" si="14"/>
        <v>1181040.03</v>
      </c>
      <c r="V186" s="94">
        <f t="shared" si="15"/>
        <v>3.6930187190777231</v>
      </c>
      <c r="W186" s="6"/>
      <c r="X186" s="137">
        <v>22271105.480700001</v>
      </c>
      <c r="Y186" s="104">
        <v>31980342.365958743</v>
      </c>
      <c r="Z186" s="121">
        <f t="shared" si="16"/>
        <v>9709236.8852587417</v>
      </c>
      <c r="AA186" s="122">
        <f t="shared" si="19"/>
        <v>358563.93565220421</v>
      </c>
      <c r="AB186" s="6"/>
      <c r="AC186" s="102">
        <v>136.77725133401748</v>
      </c>
      <c r="AD186" s="103">
        <f t="shared" si="17"/>
        <v>141.98567043611629</v>
      </c>
      <c r="AE186" s="97">
        <f t="shared" si="18"/>
        <v>5.2084191020988158</v>
      </c>
      <c r="AF186" s="97">
        <v>13</v>
      </c>
      <c r="AG186" s="104">
        <v>1</v>
      </c>
      <c r="AH186" s="105">
        <f t="shared" si="20"/>
        <v>141.98567043611629</v>
      </c>
      <c r="AI186" s="49"/>
      <c r="AJ186" s="49"/>
      <c r="AK186" s="83">
        <v>136.77725133401748</v>
      </c>
      <c r="AL186" s="92">
        <v>136.68688414196959</v>
      </c>
      <c r="AM186" s="92">
        <v>136.77651747355785</v>
      </c>
      <c r="AN186" s="92">
        <v>136.77651747355785</v>
      </c>
      <c r="AO186" s="92">
        <v>136.77725133401748</v>
      </c>
      <c r="AP186" s="150">
        <v>141.93827928139905</v>
      </c>
      <c r="AQ186" s="150">
        <v>141.98919325058608</v>
      </c>
      <c r="AR186" s="94">
        <v>141.98567043611629</v>
      </c>
      <c r="AT186" s="81">
        <v>1.1787559662324762</v>
      </c>
      <c r="AU186" s="82">
        <v>5.2095248643118026</v>
      </c>
    </row>
    <row r="187" spans="1:47" ht="10.199999999999999" x14ac:dyDescent="0.2">
      <c r="A187" s="118">
        <v>178</v>
      </c>
      <c r="B187" s="119" t="s">
        <v>252</v>
      </c>
      <c r="C187" s="120">
        <v>1</v>
      </c>
      <c r="D187" s="137">
        <v>0</v>
      </c>
      <c r="E187" s="121"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419710</v>
      </c>
      <c r="K187" s="121">
        <v>258028</v>
      </c>
      <c r="L187" s="121">
        <v>2284065</v>
      </c>
      <c r="M187" s="121">
        <v>1230</v>
      </c>
      <c r="N187" s="121">
        <v>1838</v>
      </c>
      <c r="O187" s="121">
        <v>203604</v>
      </c>
      <c r="P187" s="121">
        <v>0</v>
      </c>
      <c r="Q187" s="121">
        <v>0</v>
      </c>
      <c r="R187" s="121">
        <v>0</v>
      </c>
      <c r="S187" s="122">
        <v>0</v>
      </c>
      <c r="T187" s="121" t="s">
        <v>71</v>
      </c>
      <c r="U187" s="137">
        <f t="shared" si="14"/>
        <v>3168475</v>
      </c>
      <c r="V187" s="94">
        <f t="shared" si="15"/>
        <v>7.551942730545294</v>
      </c>
      <c r="W187" s="6"/>
      <c r="X187" s="137">
        <v>39714034.698880002</v>
      </c>
      <c r="Y187" s="104">
        <v>41955760.43214006</v>
      </c>
      <c r="Z187" s="121">
        <f t="shared" si="16"/>
        <v>2241725.7332600579</v>
      </c>
      <c r="AA187" s="122">
        <f t="shared" si="19"/>
        <v>169293.84355169613</v>
      </c>
      <c r="AB187" s="6"/>
      <c r="AC187" s="102">
        <v>110.42171456845485</v>
      </c>
      <c r="AD187" s="103">
        <f t="shared" si="17"/>
        <v>105.21838666210061</v>
      </c>
      <c r="AE187" s="97">
        <f t="shared" si="18"/>
        <v>-5.2033279063542324</v>
      </c>
      <c r="AF187" s="97">
        <v>227.19999999999996</v>
      </c>
      <c r="AG187" s="104">
        <v>1</v>
      </c>
      <c r="AH187" s="105">
        <f t="shared" si="20"/>
        <v>105.21838666210061</v>
      </c>
      <c r="AI187" s="49"/>
      <c r="AJ187" s="49"/>
      <c r="AK187" s="83">
        <v>110.42171456845485</v>
      </c>
      <c r="AL187" s="92">
        <v>110.47957206510885</v>
      </c>
      <c r="AM187" s="92">
        <v>110.42283420822953</v>
      </c>
      <c r="AN187" s="92">
        <v>110.42283420822953</v>
      </c>
      <c r="AO187" s="92">
        <v>110.42171456845485</v>
      </c>
      <c r="AP187" s="150">
        <v>110.42171456845485</v>
      </c>
      <c r="AQ187" s="150">
        <v>105.47312996840512</v>
      </c>
      <c r="AR187" s="94">
        <v>105.21838666210061</v>
      </c>
      <c r="AT187" s="81">
        <v>5.7796751355836413</v>
      </c>
      <c r="AU187" s="82">
        <v>0.4239864864516294</v>
      </c>
    </row>
    <row r="188" spans="1:47" ht="10.199999999999999" x14ac:dyDescent="0.2">
      <c r="A188" s="118">
        <v>179</v>
      </c>
      <c r="B188" s="119" t="s">
        <v>253</v>
      </c>
      <c r="C188" s="120">
        <v>0</v>
      </c>
      <c r="D188" s="137">
        <v>0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1">
        <v>0</v>
      </c>
      <c r="K188" s="121">
        <v>0</v>
      </c>
      <c r="L188" s="121">
        <v>0</v>
      </c>
      <c r="M188" s="121">
        <v>0</v>
      </c>
      <c r="N188" s="121">
        <v>0</v>
      </c>
      <c r="O188" s="121">
        <v>0</v>
      </c>
      <c r="P188" s="121">
        <v>0</v>
      </c>
      <c r="Q188" s="121">
        <v>0</v>
      </c>
      <c r="R188" s="121">
        <v>0</v>
      </c>
      <c r="S188" s="122">
        <v>0</v>
      </c>
      <c r="T188" s="121">
        <v>0</v>
      </c>
      <c r="U188" s="137">
        <f t="shared" si="14"/>
        <v>0</v>
      </c>
      <c r="V188" s="94">
        <f t="shared" si="15"/>
        <v>0</v>
      </c>
      <c r="W188" s="6"/>
      <c r="X188" s="137">
        <v>125950.56911999999</v>
      </c>
      <c r="Y188" s="104">
        <v>130673.7</v>
      </c>
      <c r="Z188" s="121">
        <f t="shared" si="16"/>
        <v>4723.1308800000115</v>
      </c>
      <c r="AA188" s="122">
        <f t="shared" si="19"/>
        <v>0</v>
      </c>
      <c r="AB188" s="6"/>
      <c r="AC188" s="102">
        <v>0</v>
      </c>
      <c r="AD188" s="103">
        <f t="shared" si="17"/>
        <v>0</v>
      </c>
      <c r="AE188" s="97">
        <f t="shared" si="18"/>
        <v>0</v>
      </c>
      <c r="AF188" s="97"/>
      <c r="AG188" s="104" t="s">
        <v>73</v>
      </c>
      <c r="AH188" s="105">
        <f t="shared" si="20"/>
        <v>0</v>
      </c>
      <c r="AI188" s="49"/>
      <c r="AJ188" s="49"/>
      <c r="AK188" s="83">
        <v>0</v>
      </c>
      <c r="AL188" s="92">
        <v>0</v>
      </c>
      <c r="AM188" s="92">
        <v>0</v>
      </c>
      <c r="AN188" s="92">
        <v>0</v>
      </c>
      <c r="AO188" s="92">
        <v>0</v>
      </c>
      <c r="AP188" s="150">
        <v>0</v>
      </c>
      <c r="AQ188" s="150">
        <v>0</v>
      </c>
      <c r="AR188" s="94">
        <v>0</v>
      </c>
      <c r="AT188" s="81" t="s">
        <v>536</v>
      </c>
      <c r="AU188" s="82" t="s">
        <v>536</v>
      </c>
    </row>
    <row r="189" spans="1:47" ht="10.199999999999999" x14ac:dyDescent="0.2">
      <c r="A189" s="118">
        <v>180</v>
      </c>
      <c r="B189" s="119" t="s">
        <v>254</v>
      </c>
      <c r="C189" s="120">
        <v>0</v>
      </c>
      <c r="D189" s="137">
        <v>0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1">
        <v>0</v>
      </c>
      <c r="Q189" s="121">
        <v>0</v>
      </c>
      <c r="R189" s="121">
        <v>0</v>
      </c>
      <c r="S189" s="122">
        <v>0</v>
      </c>
      <c r="T189" s="121">
        <v>0</v>
      </c>
      <c r="U189" s="137">
        <f t="shared" si="14"/>
        <v>0</v>
      </c>
      <c r="V189" s="94">
        <f t="shared" si="15"/>
        <v>0</v>
      </c>
      <c r="W189" s="6"/>
      <c r="X189" s="137">
        <v>96860.12</v>
      </c>
      <c r="Y189" s="104">
        <v>105324.58499999999</v>
      </c>
      <c r="Z189" s="121">
        <f t="shared" si="16"/>
        <v>8464.4649999999965</v>
      </c>
      <c r="AA189" s="122">
        <f t="shared" si="19"/>
        <v>0</v>
      </c>
      <c r="AB189" s="6"/>
      <c r="AC189" s="102">
        <v>0</v>
      </c>
      <c r="AD189" s="103">
        <f t="shared" si="17"/>
        <v>0</v>
      </c>
      <c r="AE189" s="97">
        <f t="shared" si="18"/>
        <v>0</v>
      </c>
      <c r="AF189" s="97"/>
      <c r="AG189" s="104" t="s">
        <v>73</v>
      </c>
      <c r="AH189" s="105">
        <f t="shared" si="20"/>
        <v>0</v>
      </c>
      <c r="AI189" s="49"/>
      <c r="AJ189" s="49"/>
      <c r="AK189" s="83">
        <v>0</v>
      </c>
      <c r="AL189" s="92">
        <v>0</v>
      </c>
      <c r="AM189" s="92">
        <v>0</v>
      </c>
      <c r="AN189" s="92">
        <v>0</v>
      </c>
      <c r="AO189" s="92">
        <v>0</v>
      </c>
      <c r="AP189" s="150">
        <v>0</v>
      </c>
      <c r="AQ189" s="150">
        <v>0</v>
      </c>
      <c r="AR189" s="94">
        <v>0</v>
      </c>
      <c r="AT189" s="81" t="s">
        <v>536</v>
      </c>
      <c r="AU189" s="82" t="s">
        <v>536</v>
      </c>
    </row>
    <row r="190" spans="1:47" ht="10.199999999999999" x14ac:dyDescent="0.2">
      <c r="A190" s="118">
        <v>181</v>
      </c>
      <c r="B190" s="119" t="s">
        <v>255</v>
      </c>
      <c r="C190" s="120">
        <v>1</v>
      </c>
      <c r="D190" s="137">
        <v>0</v>
      </c>
      <c r="E190" s="121">
        <v>82224</v>
      </c>
      <c r="F190" s="121">
        <v>0</v>
      </c>
      <c r="G190" s="121">
        <v>0</v>
      </c>
      <c r="H190" s="121">
        <v>0</v>
      </c>
      <c r="I190" s="121">
        <v>1766522</v>
      </c>
      <c r="J190" s="121">
        <v>3263571</v>
      </c>
      <c r="K190" s="121">
        <v>3929930</v>
      </c>
      <c r="L190" s="121">
        <v>2194508</v>
      </c>
      <c r="M190" s="121">
        <v>16529</v>
      </c>
      <c r="N190" s="121">
        <v>0</v>
      </c>
      <c r="O190" s="121">
        <v>110012</v>
      </c>
      <c r="P190" s="121">
        <v>0</v>
      </c>
      <c r="Q190" s="121">
        <v>0</v>
      </c>
      <c r="R190" s="121">
        <v>0</v>
      </c>
      <c r="S190" s="122">
        <v>0</v>
      </c>
      <c r="T190" s="121" t="s">
        <v>237</v>
      </c>
      <c r="U190" s="137">
        <f t="shared" si="14"/>
        <v>11363296</v>
      </c>
      <c r="V190" s="94">
        <f t="shared" si="15"/>
        <v>12.969906937888334</v>
      </c>
      <c r="W190" s="6"/>
      <c r="X190" s="137">
        <v>81561883.420000002</v>
      </c>
      <c r="Y190" s="104">
        <v>87612779.755612403</v>
      </c>
      <c r="Z190" s="121">
        <f t="shared" si="16"/>
        <v>6050896.3356124014</v>
      </c>
      <c r="AA190" s="122">
        <f t="shared" si="19"/>
        <v>784795.62363702385</v>
      </c>
      <c r="AB190" s="6"/>
      <c r="AC190" s="102">
        <v>106.74449559766697</v>
      </c>
      <c r="AD190" s="103">
        <f t="shared" si="17"/>
        <v>106.45657075481911</v>
      </c>
      <c r="AE190" s="97">
        <f t="shared" si="18"/>
        <v>-0.28792484284785758</v>
      </c>
      <c r="AF190" s="97">
        <v>124.28</v>
      </c>
      <c r="AG190" s="104">
        <v>1</v>
      </c>
      <c r="AH190" s="105">
        <f t="shared" si="20"/>
        <v>106.45657075481911</v>
      </c>
      <c r="AI190" s="49"/>
      <c r="AJ190" s="49"/>
      <c r="AK190" s="83">
        <v>106.74449559766697</v>
      </c>
      <c r="AL190" s="92">
        <v>106.72094662927883</v>
      </c>
      <c r="AM190" s="92">
        <v>106.77669756159436</v>
      </c>
      <c r="AN190" s="92">
        <v>106.77669756159436</v>
      </c>
      <c r="AO190" s="92">
        <v>106.74449559766697</v>
      </c>
      <c r="AP190" s="150">
        <v>106.74449559766697</v>
      </c>
      <c r="AQ190" s="150">
        <v>106.45976057630249</v>
      </c>
      <c r="AR190" s="94">
        <v>106.45657075481911</v>
      </c>
      <c r="AT190" s="81">
        <v>6.1971412421641681</v>
      </c>
      <c r="AU190" s="82">
        <v>6.1458458248207295</v>
      </c>
    </row>
    <row r="191" spans="1:47" ht="10.199999999999999" x14ac:dyDescent="0.2">
      <c r="A191" s="118">
        <v>182</v>
      </c>
      <c r="B191" s="119" t="s">
        <v>256</v>
      </c>
      <c r="C191" s="120">
        <v>1</v>
      </c>
      <c r="D191" s="137">
        <v>0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438069</v>
      </c>
      <c r="K191" s="121">
        <v>612921</v>
      </c>
      <c r="L191" s="121">
        <v>1639732</v>
      </c>
      <c r="M191" s="121">
        <v>16321</v>
      </c>
      <c r="N191" s="121">
        <v>17111</v>
      </c>
      <c r="O191" s="121">
        <v>43048</v>
      </c>
      <c r="P191" s="121">
        <v>0</v>
      </c>
      <c r="Q191" s="121">
        <v>0</v>
      </c>
      <c r="R191" s="121">
        <v>0</v>
      </c>
      <c r="S191" s="122">
        <v>0</v>
      </c>
      <c r="T191" s="121" t="s">
        <v>71</v>
      </c>
      <c r="U191" s="137">
        <f t="shared" si="14"/>
        <v>2767202</v>
      </c>
      <c r="V191" s="94">
        <f t="shared" si="15"/>
        <v>6.8986048955959669</v>
      </c>
      <c r="W191" s="6"/>
      <c r="X191" s="137">
        <v>32018438.089999996</v>
      </c>
      <c r="Y191" s="104">
        <v>40112487.117019378</v>
      </c>
      <c r="Z191" s="121">
        <f t="shared" si="16"/>
        <v>8094049.0270193815</v>
      </c>
      <c r="AA191" s="122">
        <f t="shared" si="19"/>
        <v>558376.46242989681</v>
      </c>
      <c r="AB191" s="6"/>
      <c r="AC191" s="102">
        <v>130.65120424154105</v>
      </c>
      <c r="AD191" s="103">
        <f t="shared" si="17"/>
        <v>123.53541588570813</v>
      </c>
      <c r="AE191" s="97">
        <f t="shared" si="18"/>
        <v>-7.1157883558329189</v>
      </c>
      <c r="AF191" s="97">
        <v>38.840000000000003</v>
      </c>
      <c r="AG191" s="104">
        <v>1</v>
      </c>
      <c r="AH191" s="105">
        <f t="shared" si="20"/>
        <v>123.53541588570813</v>
      </c>
      <c r="AI191" s="49"/>
      <c r="AJ191" s="49"/>
      <c r="AK191" s="83">
        <v>130.65120424154105</v>
      </c>
      <c r="AL191" s="92">
        <v>130.55526360826136</v>
      </c>
      <c r="AM191" s="92">
        <v>130.587814100538</v>
      </c>
      <c r="AN191" s="92">
        <v>130.587814100538</v>
      </c>
      <c r="AO191" s="92">
        <v>130.65120424154105</v>
      </c>
      <c r="AP191" s="150">
        <v>123.55029296993661</v>
      </c>
      <c r="AQ191" s="150">
        <v>123.53904434144252</v>
      </c>
      <c r="AR191" s="94">
        <v>123.53541588570813</v>
      </c>
      <c r="AT191" s="81">
        <v>9.3172690983586026</v>
      </c>
      <c r="AU191" s="82">
        <v>3.1237081684678167</v>
      </c>
    </row>
    <row r="192" spans="1:47" ht="10.199999999999999" x14ac:dyDescent="0.2">
      <c r="A192" s="118">
        <v>183</v>
      </c>
      <c r="B192" s="119" t="s">
        <v>257</v>
      </c>
      <c r="C192" s="120">
        <v>0</v>
      </c>
      <c r="D192" s="137">
        <v>0</v>
      </c>
      <c r="E192" s="121"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v>0</v>
      </c>
      <c r="N192" s="121">
        <v>0</v>
      </c>
      <c r="O192" s="121">
        <v>0</v>
      </c>
      <c r="P192" s="121">
        <v>0</v>
      </c>
      <c r="Q192" s="121">
        <v>0</v>
      </c>
      <c r="R192" s="121">
        <v>0</v>
      </c>
      <c r="S192" s="122">
        <v>0</v>
      </c>
      <c r="T192" s="121">
        <v>0</v>
      </c>
      <c r="U192" s="137">
        <f t="shared" si="14"/>
        <v>0</v>
      </c>
      <c r="V192" s="94">
        <f t="shared" si="15"/>
        <v>0</v>
      </c>
      <c r="W192" s="6"/>
      <c r="X192" s="137">
        <v>55348.639999999999</v>
      </c>
      <c r="Y192" s="104">
        <v>126080.04</v>
      </c>
      <c r="Z192" s="121">
        <f t="shared" si="16"/>
        <v>70731.399999999994</v>
      </c>
      <c r="AA192" s="122">
        <f t="shared" si="19"/>
        <v>0</v>
      </c>
      <c r="AB192" s="6"/>
      <c r="AC192" s="102">
        <v>0</v>
      </c>
      <c r="AD192" s="103">
        <f t="shared" si="17"/>
        <v>0</v>
      </c>
      <c r="AE192" s="97">
        <f t="shared" si="18"/>
        <v>0</v>
      </c>
      <c r="AF192" s="97"/>
      <c r="AG192" s="104" t="s">
        <v>73</v>
      </c>
      <c r="AH192" s="105">
        <f t="shared" si="20"/>
        <v>0</v>
      </c>
      <c r="AI192" s="49"/>
      <c r="AJ192" s="49"/>
      <c r="AK192" s="83">
        <v>0</v>
      </c>
      <c r="AL192" s="92">
        <v>0</v>
      </c>
      <c r="AM192" s="92">
        <v>0</v>
      </c>
      <c r="AN192" s="92">
        <v>0</v>
      </c>
      <c r="AO192" s="92">
        <v>0</v>
      </c>
      <c r="AP192" s="150">
        <v>0</v>
      </c>
      <c r="AQ192" s="150">
        <v>0</v>
      </c>
      <c r="AR192" s="94">
        <v>0</v>
      </c>
      <c r="AT192" s="81" t="s">
        <v>536</v>
      </c>
      <c r="AU192" s="82" t="s">
        <v>536</v>
      </c>
    </row>
    <row r="193" spans="1:47" ht="10.199999999999999" x14ac:dyDescent="0.2">
      <c r="A193" s="118">
        <v>184</v>
      </c>
      <c r="B193" s="119" t="s">
        <v>258</v>
      </c>
      <c r="C193" s="120">
        <v>1</v>
      </c>
      <c r="D193" s="137">
        <v>89783</v>
      </c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456590</v>
      </c>
      <c r="K193" s="121">
        <v>44974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121">
        <v>0</v>
      </c>
      <c r="R193" s="121">
        <v>0</v>
      </c>
      <c r="S193" s="122">
        <v>0</v>
      </c>
      <c r="T193" s="121" t="s">
        <v>71</v>
      </c>
      <c r="U193" s="137">
        <f t="shared" si="14"/>
        <v>591347</v>
      </c>
      <c r="V193" s="94">
        <f t="shared" si="15"/>
        <v>4.9776172332236994</v>
      </c>
      <c r="W193" s="6"/>
      <c r="X193" s="137">
        <v>6287830.7335999999</v>
      </c>
      <c r="Y193" s="104">
        <v>11880122</v>
      </c>
      <c r="Z193" s="121">
        <f t="shared" si="16"/>
        <v>5592291.2664000001</v>
      </c>
      <c r="AA193" s="122">
        <f t="shared" si="19"/>
        <v>278362.85380839027</v>
      </c>
      <c r="AB193" s="6"/>
      <c r="AC193" s="102">
        <v>183.74554945209076</v>
      </c>
      <c r="AD193" s="103">
        <f t="shared" si="17"/>
        <v>184.51131459687375</v>
      </c>
      <c r="AE193" s="97">
        <f t="shared" si="18"/>
        <v>0.76576514478298918</v>
      </c>
      <c r="AF193" s="97">
        <v>1.88</v>
      </c>
      <c r="AG193" s="104">
        <v>1</v>
      </c>
      <c r="AH193" s="105">
        <f t="shared" si="20"/>
        <v>184.51131459687375</v>
      </c>
      <c r="AI193" s="49"/>
      <c r="AJ193" s="49"/>
      <c r="AK193" s="83">
        <v>183.74554945209076</v>
      </c>
      <c r="AL193" s="92">
        <v>183.74554945209076</v>
      </c>
      <c r="AM193" s="92">
        <v>183.74554945209076</v>
      </c>
      <c r="AN193" s="92">
        <v>183.74554945209076</v>
      </c>
      <c r="AO193" s="92">
        <v>183.74554945209076</v>
      </c>
      <c r="AP193" s="150">
        <v>184.43389173417694</v>
      </c>
      <c r="AQ193" s="150">
        <v>184.51131459687375</v>
      </c>
      <c r="AR193" s="94">
        <v>184.51131459687375</v>
      </c>
      <c r="AT193" s="81">
        <v>1.8707601160554339</v>
      </c>
      <c r="AU193" s="82">
        <v>2.4543074004711469</v>
      </c>
    </row>
    <row r="194" spans="1:47" ht="10.199999999999999" x14ac:dyDescent="0.2">
      <c r="A194" s="118">
        <v>185</v>
      </c>
      <c r="B194" s="119" t="s">
        <v>259</v>
      </c>
      <c r="C194" s="120">
        <v>1</v>
      </c>
      <c r="D194" s="137">
        <v>0</v>
      </c>
      <c r="E194" s="121">
        <v>202875</v>
      </c>
      <c r="F194" s="121">
        <v>0</v>
      </c>
      <c r="G194" s="121">
        <v>0</v>
      </c>
      <c r="H194" s="121">
        <v>0</v>
      </c>
      <c r="I194" s="121">
        <v>0</v>
      </c>
      <c r="J194" s="121">
        <v>1203100</v>
      </c>
      <c r="K194" s="121">
        <v>964100</v>
      </c>
      <c r="L194" s="121">
        <v>1561247</v>
      </c>
      <c r="M194" s="121">
        <v>2329</v>
      </c>
      <c r="N194" s="121">
        <v>306062</v>
      </c>
      <c r="O194" s="121">
        <v>23563</v>
      </c>
      <c r="P194" s="121">
        <v>0</v>
      </c>
      <c r="Q194" s="121">
        <v>0</v>
      </c>
      <c r="R194" s="121">
        <v>0</v>
      </c>
      <c r="S194" s="122">
        <v>0</v>
      </c>
      <c r="T194" s="121" t="s">
        <v>81</v>
      </c>
      <c r="U194" s="137">
        <f t="shared" si="14"/>
        <v>3154790.63</v>
      </c>
      <c r="V194" s="94">
        <f t="shared" si="15"/>
        <v>5.3850760935297197</v>
      </c>
      <c r="W194" s="6"/>
      <c r="X194" s="137">
        <v>48944312.482440002</v>
      </c>
      <c r="Y194" s="104">
        <v>58583956.386253223</v>
      </c>
      <c r="Z194" s="121">
        <f t="shared" si="16"/>
        <v>9639643.9038132206</v>
      </c>
      <c r="AA194" s="122">
        <f t="shared" si="19"/>
        <v>519102.15936564078</v>
      </c>
      <c r="AB194" s="6"/>
      <c r="AC194" s="102">
        <v>118.73917133466134</v>
      </c>
      <c r="AD194" s="103">
        <f t="shared" si="17"/>
        <v>118.63452826662915</v>
      </c>
      <c r="AE194" s="97">
        <f t="shared" si="18"/>
        <v>-0.10464306803218903</v>
      </c>
      <c r="AF194" s="97">
        <v>26.57</v>
      </c>
      <c r="AG194" s="104">
        <v>1</v>
      </c>
      <c r="AH194" s="105">
        <f t="shared" si="20"/>
        <v>118.63452826662915</v>
      </c>
      <c r="AI194" s="49"/>
      <c r="AJ194" s="49"/>
      <c r="AK194" s="83">
        <v>118.73917133466134</v>
      </c>
      <c r="AL194" s="92">
        <v>119.27399354825749</v>
      </c>
      <c r="AM194" s="92">
        <v>118.73847569028555</v>
      </c>
      <c r="AN194" s="92">
        <v>118.73847569028555</v>
      </c>
      <c r="AO194" s="92">
        <v>118.73917133466134</v>
      </c>
      <c r="AP194" s="150">
        <v>118.58633865169195</v>
      </c>
      <c r="AQ194" s="150">
        <v>118.62539830119252</v>
      </c>
      <c r="AR194" s="94">
        <v>118.63452826662915</v>
      </c>
      <c r="AT194" s="81">
        <v>5.5086710968322592</v>
      </c>
      <c r="AU194" s="82">
        <v>5.5861602273367623</v>
      </c>
    </row>
    <row r="195" spans="1:47" ht="10.199999999999999" x14ac:dyDescent="0.2">
      <c r="A195" s="118">
        <v>186</v>
      </c>
      <c r="B195" s="119" t="s">
        <v>260</v>
      </c>
      <c r="C195" s="120">
        <v>1</v>
      </c>
      <c r="D195" s="137">
        <v>0</v>
      </c>
      <c r="E195" s="121">
        <v>0</v>
      </c>
      <c r="F195" s="121">
        <v>0</v>
      </c>
      <c r="G195" s="121">
        <v>0</v>
      </c>
      <c r="H195" s="121">
        <v>0</v>
      </c>
      <c r="I195" s="121">
        <v>0</v>
      </c>
      <c r="J195" s="121">
        <v>1504056</v>
      </c>
      <c r="K195" s="121">
        <v>132056</v>
      </c>
      <c r="L195" s="121">
        <v>1113292</v>
      </c>
      <c r="M195" s="121">
        <v>770</v>
      </c>
      <c r="N195" s="121">
        <v>0</v>
      </c>
      <c r="O195" s="121">
        <v>7553</v>
      </c>
      <c r="P195" s="121">
        <v>0</v>
      </c>
      <c r="Q195" s="121">
        <v>0</v>
      </c>
      <c r="R195" s="121">
        <v>0</v>
      </c>
      <c r="S195" s="122">
        <v>0</v>
      </c>
      <c r="T195" s="121" t="s">
        <v>71</v>
      </c>
      <c r="U195" s="137">
        <f t="shared" si="14"/>
        <v>2757727</v>
      </c>
      <c r="V195" s="94">
        <f t="shared" si="15"/>
        <v>10.208187810362974</v>
      </c>
      <c r="W195" s="6"/>
      <c r="X195" s="137">
        <v>18494289.77</v>
      </c>
      <c r="Y195" s="104">
        <v>27014853.676579677</v>
      </c>
      <c r="Z195" s="121">
        <f t="shared" si="16"/>
        <v>8520563.906579677</v>
      </c>
      <c r="AA195" s="122">
        <f t="shared" si="19"/>
        <v>869795.16608565382</v>
      </c>
      <c r="AB195" s="6"/>
      <c r="AC195" s="102">
        <v>143.69473104032178</v>
      </c>
      <c r="AD195" s="103">
        <f t="shared" si="17"/>
        <v>141.36827548200583</v>
      </c>
      <c r="AE195" s="97">
        <f t="shared" si="18"/>
        <v>-2.3264555583159563</v>
      </c>
      <c r="AF195" s="97">
        <v>6.9399999999999995</v>
      </c>
      <c r="AG195" s="104">
        <v>1</v>
      </c>
      <c r="AH195" s="105">
        <f t="shared" si="20"/>
        <v>141.36827548200583</v>
      </c>
      <c r="AI195" s="49"/>
      <c r="AJ195" s="49"/>
      <c r="AK195" s="83">
        <v>143.69473104032178</v>
      </c>
      <c r="AL195" s="92">
        <v>143.6051933711903</v>
      </c>
      <c r="AM195" s="92">
        <v>143.69463000401674</v>
      </c>
      <c r="AN195" s="92">
        <v>143.69463000401674</v>
      </c>
      <c r="AO195" s="92">
        <v>143.69473104032178</v>
      </c>
      <c r="AP195" s="150">
        <v>141.59006247417494</v>
      </c>
      <c r="AQ195" s="150">
        <v>141.36903510076274</v>
      </c>
      <c r="AR195" s="94">
        <v>141.36827548200583</v>
      </c>
      <c r="AT195" s="81">
        <v>4.0117492566575272</v>
      </c>
      <c r="AU195" s="82">
        <v>2.664439491066755</v>
      </c>
    </row>
    <row r="196" spans="1:47" ht="10.199999999999999" x14ac:dyDescent="0.2">
      <c r="A196" s="118">
        <v>187</v>
      </c>
      <c r="B196" s="119" t="s">
        <v>261</v>
      </c>
      <c r="C196" s="120">
        <v>1</v>
      </c>
      <c r="D196" s="137">
        <v>0</v>
      </c>
      <c r="E196" s="121">
        <v>344865</v>
      </c>
      <c r="F196" s="121">
        <v>0</v>
      </c>
      <c r="G196" s="121">
        <v>0</v>
      </c>
      <c r="H196" s="121">
        <v>0</v>
      </c>
      <c r="I196" s="121">
        <v>0</v>
      </c>
      <c r="J196" s="121">
        <v>361047</v>
      </c>
      <c r="K196" s="121">
        <v>196232</v>
      </c>
      <c r="L196" s="121">
        <v>469317</v>
      </c>
      <c r="M196" s="121">
        <v>2408</v>
      </c>
      <c r="N196" s="121">
        <v>10774</v>
      </c>
      <c r="O196" s="121">
        <v>5287</v>
      </c>
      <c r="P196" s="121">
        <v>0</v>
      </c>
      <c r="Q196" s="121">
        <v>0</v>
      </c>
      <c r="R196" s="121">
        <v>0</v>
      </c>
      <c r="S196" s="122">
        <v>0</v>
      </c>
      <c r="T196" s="121" t="s">
        <v>71</v>
      </c>
      <c r="U196" s="137">
        <f t="shared" si="14"/>
        <v>1389930</v>
      </c>
      <c r="V196" s="94">
        <f t="shared" si="15"/>
        <v>7.7936693093292364</v>
      </c>
      <c r="W196" s="6"/>
      <c r="X196" s="137">
        <v>11946580.289849997</v>
      </c>
      <c r="Y196" s="104">
        <v>17834090.013752773</v>
      </c>
      <c r="Z196" s="121">
        <f t="shared" si="16"/>
        <v>5887509.7239027768</v>
      </c>
      <c r="AA196" s="122">
        <f t="shared" si="19"/>
        <v>458853.03843558516</v>
      </c>
      <c r="AB196" s="6"/>
      <c r="AC196" s="102">
        <v>147.58222412671279</v>
      </c>
      <c r="AD196" s="103">
        <f t="shared" si="17"/>
        <v>145.44109321459518</v>
      </c>
      <c r="AE196" s="97">
        <f t="shared" si="18"/>
        <v>-2.1411309121176032</v>
      </c>
      <c r="AF196" s="97">
        <v>3.19</v>
      </c>
      <c r="AG196" s="104">
        <v>1</v>
      </c>
      <c r="AH196" s="105">
        <f t="shared" si="20"/>
        <v>145.44109321459518</v>
      </c>
      <c r="AI196" s="49"/>
      <c r="AJ196" s="49"/>
      <c r="AK196" s="83">
        <v>147.58222412671279</v>
      </c>
      <c r="AL196" s="92">
        <v>147.4493467342165</v>
      </c>
      <c r="AM196" s="92">
        <v>147.57826741888752</v>
      </c>
      <c r="AN196" s="92">
        <v>147.57826741888752</v>
      </c>
      <c r="AO196" s="92">
        <v>147.58222412671279</v>
      </c>
      <c r="AP196" s="150">
        <v>145.50509457373033</v>
      </c>
      <c r="AQ196" s="150">
        <v>145.44131340780763</v>
      </c>
      <c r="AR196" s="94">
        <v>145.44109321459518</v>
      </c>
      <c r="AT196" s="81">
        <v>1.7855984882121947</v>
      </c>
      <c r="AU196" s="82">
        <v>1.9594908402808187</v>
      </c>
    </row>
    <row r="197" spans="1:47" ht="10.199999999999999" x14ac:dyDescent="0.2">
      <c r="A197" s="118">
        <v>188</v>
      </c>
      <c r="B197" s="119" t="s">
        <v>262</v>
      </c>
      <c r="C197" s="120">
        <v>0</v>
      </c>
      <c r="D197" s="137">
        <v>0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121">
        <v>0</v>
      </c>
      <c r="R197" s="121">
        <v>0</v>
      </c>
      <c r="S197" s="122">
        <v>0</v>
      </c>
      <c r="T197" s="121">
        <v>0</v>
      </c>
      <c r="U197" s="137">
        <f t="shared" si="14"/>
        <v>0</v>
      </c>
      <c r="V197" s="94">
        <f t="shared" si="15"/>
        <v>0</v>
      </c>
      <c r="W197" s="6"/>
      <c r="X197" s="137">
        <v>124534.43999999997</v>
      </c>
      <c r="Y197" s="104">
        <v>148483</v>
      </c>
      <c r="Z197" s="121">
        <f t="shared" si="16"/>
        <v>23948.560000000027</v>
      </c>
      <c r="AA197" s="122">
        <f t="shared" si="19"/>
        <v>0</v>
      </c>
      <c r="AB197" s="6"/>
      <c r="AC197" s="102">
        <v>0</v>
      </c>
      <c r="AD197" s="103">
        <f t="shared" si="17"/>
        <v>0</v>
      </c>
      <c r="AE197" s="97">
        <f t="shared" si="18"/>
        <v>0</v>
      </c>
      <c r="AF197" s="97"/>
      <c r="AG197" s="104" t="s">
        <v>73</v>
      </c>
      <c r="AH197" s="105">
        <f t="shared" si="20"/>
        <v>0</v>
      </c>
      <c r="AI197" s="49"/>
      <c r="AJ197" s="49"/>
      <c r="AK197" s="83">
        <v>0</v>
      </c>
      <c r="AL197" s="92">
        <v>0</v>
      </c>
      <c r="AM197" s="92">
        <v>0</v>
      </c>
      <c r="AN197" s="92">
        <v>0</v>
      </c>
      <c r="AO197" s="92">
        <v>0</v>
      </c>
      <c r="AP197" s="150">
        <v>0</v>
      </c>
      <c r="AQ197" s="150">
        <v>0</v>
      </c>
      <c r="AR197" s="94">
        <v>0</v>
      </c>
      <c r="AT197" s="81" t="s">
        <v>536</v>
      </c>
      <c r="AU197" s="82" t="s">
        <v>536</v>
      </c>
    </row>
    <row r="198" spans="1:47" ht="10.199999999999999" x14ac:dyDescent="0.2">
      <c r="A198" s="118">
        <v>189</v>
      </c>
      <c r="B198" s="119" t="s">
        <v>263</v>
      </c>
      <c r="C198" s="120">
        <v>1</v>
      </c>
      <c r="D198" s="137">
        <v>0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2380000</v>
      </c>
      <c r="K198" s="121">
        <v>900000</v>
      </c>
      <c r="L198" s="121">
        <v>1356173</v>
      </c>
      <c r="M198" s="121">
        <v>1398</v>
      </c>
      <c r="N198" s="121">
        <v>0</v>
      </c>
      <c r="O198" s="121">
        <v>19857</v>
      </c>
      <c r="P198" s="121">
        <v>0</v>
      </c>
      <c r="Q198" s="121">
        <v>0</v>
      </c>
      <c r="R198" s="121">
        <v>0</v>
      </c>
      <c r="S198" s="122">
        <v>0</v>
      </c>
      <c r="T198" s="121" t="s">
        <v>81</v>
      </c>
      <c r="U198" s="137">
        <f t="shared" si="14"/>
        <v>3694545.17</v>
      </c>
      <c r="V198" s="94">
        <f t="shared" si="15"/>
        <v>6.2543928416449717</v>
      </c>
      <c r="W198" s="6"/>
      <c r="X198" s="137">
        <v>41890853.241980009</v>
      </c>
      <c r="Y198" s="104">
        <v>59071204.248633273</v>
      </c>
      <c r="Z198" s="121">
        <f t="shared" si="16"/>
        <v>17180351.006653264</v>
      </c>
      <c r="AA198" s="122">
        <f t="shared" si="19"/>
        <v>1074526.6435296016</v>
      </c>
      <c r="AB198" s="6"/>
      <c r="AC198" s="102">
        <v>140.06581935816317</v>
      </c>
      <c r="AD198" s="103">
        <f t="shared" si="17"/>
        <v>138.44711462449649</v>
      </c>
      <c r="AE198" s="97">
        <f t="shared" si="18"/>
        <v>-1.6187047336666751</v>
      </c>
      <c r="AF198" s="97">
        <v>13.18</v>
      </c>
      <c r="AG198" s="104">
        <v>1</v>
      </c>
      <c r="AH198" s="105">
        <f t="shared" si="20"/>
        <v>138.44711462449649</v>
      </c>
      <c r="AI198" s="49"/>
      <c r="AJ198" s="49"/>
      <c r="AK198" s="83">
        <v>140.06581935816317</v>
      </c>
      <c r="AL198" s="92">
        <v>139.99292795864758</v>
      </c>
      <c r="AM198" s="92">
        <v>140.065246949786</v>
      </c>
      <c r="AN198" s="92">
        <v>140.065246949786</v>
      </c>
      <c r="AO198" s="92">
        <v>140.06581935816317</v>
      </c>
      <c r="AP198" s="150">
        <v>140.06581935816317</v>
      </c>
      <c r="AQ198" s="150">
        <v>138.45115068857129</v>
      </c>
      <c r="AR198" s="94">
        <v>138.44711462449649</v>
      </c>
      <c r="AT198" s="81">
        <v>5.5201607193902076</v>
      </c>
      <c r="AU198" s="82">
        <v>4.2683566376696493</v>
      </c>
    </row>
    <row r="199" spans="1:47" ht="10.199999999999999" x14ac:dyDescent="0.2">
      <c r="A199" s="118">
        <v>190</v>
      </c>
      <c r="B199" s="119" t="s">
        <v>264</v>
      </c>
      <c r="C199" s="120">
        <v>0</v>
      </c>
      <c r="D199" s="137">
        <v>0</v>
      </c>
      <c r="E199" s="121">
        <v>34372</v>
      </c>
      <c r="F199" s="121">
        <v>0</v>
      </c>
      <c r="G199" s="121">
        <v>0</v>
      </c>
      <c r="H199" s="121">
        <v>0</v>
      </c>
      <c r="I199" s="121">
        <v>0</v>
      </c>
      <c r="J199" s="121">
        <v>0</v>
      </c>
      <c r="K199" s="121">
        <v>0</v>
      </c>
      <c r="L199" s="121">
        <v>2580</v>
      </c>
      <c r="M199" s="121">
        <v>0</v>
      </c>
      <c r="N199" s="121">
        <v>7776</v>
      </c>
      <c r="O199" s="121">
        <v>0</v>
      </c>
      <c r="P199" s="121">
        <v>0</v>
      </c>
      <c r="Q199" s="121">
        <v>0</v>
      </c>
      <c r="R199" s="121">
        <v>0</v>
      </c>
      <c r="S199" s="122">
        <v>0</v>
      </c>
      <c r="T199" s="121">
        <v>0</v>
      </c>
      <c r="U199" s="137">
        <f t="shared" si="14"/>
        <v>42148</v>
      </c>
      <c r="V199" s="94">
        <f t="shared" si="15"/>
        <v>0</v>
      </c>
      <c r="W199" s="6"/>
      <c r="X199" s="137">
        <v>85324.37</v>
      </c>
      <c r="Y199" s="104">
        <v>166268</v>
      </c>
      <c r="Z199" s="121">
        <f t="shared" si="16"/>
        <v>80943.63</v>
      </c>
      <c r="AA199" s="122">
        <f t="shared" si="19"/>
        <v>0</v>
      </c>
      <c r="AB199" s="6"/>
      <c r="AC199" s="102">
        <v>0</v>
      </c>
      <c r="AD199" s="103">
        <f t="shared" si="17"/>
        <v>0</v>
      </c>
      <c r="AE199" s="97">
        <f t="shared" si="18"/>
        <v>0</v>
      </c>
      <c r="AF199" s="97"/>
      <c r="AG199" s="104" t="s">
        <v>73</v>
      </c>
      <c r="AH199" s="105">
        <f t="shared" si="20"/>
        <v>0</v>
      </c>
      <c r="AI199" s="49"/>
      <c r="AJ199" s="49"/>
      <c r="AK199" s="83">
        <v>0</v>
      </c>
      <c r="AL199" s="92">
        <v>0</v>
      </c>
      <c r="AM199" s="92">
        <v>0</v>
      </c>
      <c r="AN199" s="92">
        <v>0</v>
      </c>
      <c r="AO199" s="92">
        <v>0</v>
      </c>
      <c r="AP199" s="150">
        <v>0</v>
      </c>
      <c r="AQ199" s="150">
        <v>0</v>
      </c>
      <c r="AR199" s="94">
        <v>0</v>
      </c>
      <c r="AT199" s="81" t="s">
        <v>536</v>
      </c>
      <c r="AU199" s="82" t="s">
        <v>536</v>
      </c>
    </row>
    <row r="200" spans="1:47" ht="10.199999999999999" x14ac:dyDescent="0.2">
      <c r="A200" s="118">
        <v>191</v>
      </c>
      <c r="B200" s="119" t="s">
        <v>265</v>
      </c>
      <c r="C200" s="120">
        <v>1</v>
      </c>
      <c r="D200" s="137">
        <v>0</v>
      </c>
      <c r="E200" s="121">
        <v>0</v>
      </c>
      <c r="F200" s="121">
        <v>0</v>
      </c>
      <c r="G200" s="121">
        <v>0</v>
      </c>
      <c r="H200" s="121">
        <v>0</v>
      </c>
      <c r="I200" s="121">
        <v>0</v>
      </c>
      <c r="J200" s="121">
        <v>854241</v>
      </c>
      <c r="K200" s="121">
        <v>145876</v>
      </c>
      <c r="L200" s="121">
        <v>517000</v>
      </c>
      <c r="M200" s="121">
        <v>608</v>
      </c>
      <c r="N200" s="121">
        <v>60351</v>
      </c>
      <c r="O200" s="121">
        <v>24616</v>
      </c>
      <c r="P200" s="121">
        <v>0</v>
      </c>
      <c r="Q200" s="121">
        <v>0</v>
      </c>
      <c r="R200" s="121">
        <v>0</v>
      </c>
      <c r="S200" s="122">
        <v>0</v>
      </c>
      <c r="T200" s="121" t="s">
        <v>71</v>
      </c>
      <c r="U200" s="137">
        <f t="shared" si="14"/>
        <v>1602692</v>
      </c>
      <c r="V200" s="94">
        <f t="shared" si="15"/>
        <v>11.460040905903151</v>
      </c>
      <c r="W200" s="6"/>
      <c r="X200" s="137">
        <v>9770916.2999999989</v>
      </c>
      <c r="Y200" s="104">
        <v>13985046.067108205</v>
      </c>
      <c r="Z200" s="121">
        <f t="shared" si="16"/>
        <v>4214129.7671082057</v>
      </c>
      <c r="AA200" s="122">
        <f t="shared" si="19"/>
        <v>482940.99513844156</v>
      </c>
      <c r="AB200" s="6"/>
      <c r="AC200" s="102">
        <v>135.16822993331189</v>
      </c>
      <c r="AD200" s="103">
        <f t="shared" si="17"/>
        <v>138.18668236846696</v>
      </c>
      <c r="AE200" s="97">
        <f t="shared" si="18"/>
        <v>3.0184524351550692</v>
      </c>
      <c r="AF200" s="97">
        <v>28.309999999999995</v>
      </c>
      <c r="AG200" s="104">
        <v>1</v>
      </c>
      <c r="AH200" s="105">
        <f t="shared" si="20"/>
        <v>138.18668236846696</v>
      </c>
      <c r="AI200" s="49"/>
      <c r="AJ200" s="49"/>
      <c r="AK200" s="83">
        <v>135.16822993331189</v>
      </c>
      <c r="AL200" s="92">
        <v>130.10068537235821</v>
      </c>
      <c r="AM200" s="92">
        <v>135.13827082875065</v>
      </c>
      <c r="AN200" s="92">
        <v>135.13827082875065</v>
      </c>
      <c r="AO200" s="92">
        <v>135.16822993331189</v>
      </c>
      <c r="AP200" s="150">
        <v>135.16822993331189</v>
      </c>
      <c r="AQ200" s="150">
        <v>138.19642971170595</v>
      </c>
      <c r="AR200" s="94">
        <v>138.18668236846696</v>
      </c>
      <c r="AT200" s="81">
        <v>5.7398778272054418E-2</v>
      </c>
      <c r="AU200" s="82">
        <v>2.6291568127379534</v>
      </c>
    </row>
    <row r="201" spans="1:47" ht="10.199999999999999" x14ac:dyDescent="0.2">
      <c r="A201" s="118">
        <v>192</v>
      </c>
      <c r="B201" s="119" t="s">
        <v>266</v>
      </c>
      <c r="C201" s="120">
        <v>0</v>
      </c>
      <c r="D201" s="137">
        <v>0</v>
      </c>
      <c r="E201" s="121"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3418</v>
      </c>
      <c r="M201" s="121">
        <v>0</v>
      </c>
      <c r="N201" s="121">
        <v>0</v>
      </c>
      <c r="O201" s="121">
        <v>0</v>
      </c>
      <c r="P201" s="121">
        <v>0</v>
      </c>
      <c r="Q201" s="121">
        <v>0</v>
      </c>
      <c r="R201" s="121">
        <v>0</v>
      </c>
      <c r="S201" s="122">
        <v>0</v>
      </c>
      <c r="T201" s="121">
        <v>0</v>
      </c>
      <c r="U201" s="137">
        <f t="shared" si="14"/>
        <v>0</v>
      </c>
      <c r="V201" s="94">
        <f t="shared" si="15"/>
        <v>0</v>
      </c>
      <c r="W201" s="6"/>
      <c r="X201" s="137">
        <v>0</v>
      </c>
      <c r="Y201" s="104">
        <v>6016</v>
      </c>
      <c r="Z201" s="121">
        <f t="shared" si="16"/>
        <v>6016</v>
      </c>
      <c r="AA201" s="122">
        <f t="shared" si="19"/>
        <v>0</v>
      </c>
      <c r="AB201" s="6"/>
      <c r="AC201" s="102">
        <v>0</v>
      </c>
      <c r="AD201" s="103">
        <f t="shared" si="17"/>
        <v>0</v>
      </c>
      <c r="AE201" s="97">
        <f t="shared" si="18"/>
        <v>0</v>
      </c>
      <c r="AF201" s="97"/>
      <c r="AG201" s="104" t="s">
        <v>73</v>
      </c>
      <c r="AH201" s="105">
        <f t="shared" si="20"/>
        <v>0</v>
      </c>
      <c r="AI201" s="49"/>
      <c r="AJ201" s="49"/>
      <c r="AK201" s="83">
        <v>0</v>
      </c>
      <c r="AL201" s="92">
        <v>0</v>
      </c>
      <c r="AM201" s="92">
        <v>0</v>
      </c>
      <c r="AN201" s="92">
        <v>0</v>
      </c>
      <c r="AO201" s="92">
        <v>0</v>
      </c>
      <c r="AP201" s="150">
        <v>0</v>
      </c>
      <c r="AQ201" s="150">
        <v>0</v>
      </c>
      <c r="AR201" s="94">
        <v>0</v>
      </c>
      <c r="AT201" s="81" t="s">
        <v>536</v>
      </c>
      <c r="AU201" s="82" t="s">
        <v>536</v>
      </c>
    </row>
    <row r="202" spans="1:47" ht="10.199999999999999" x14ac:dyDescent="0.2">
      <c r="A202" s="118">
        <v>193</v>
      </c>
      <c r="B202" s="119" t="s">
        <v>267</v>
      </c>
      <c r="C202" s="120">
        <v>0</v>
      </c>
      <c r="D202" s="137">
        <v>0</v>
      </c>
      <c r="E202" s="121"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v>0</v>
      </c>
      <c r="M202" s="121">
        <v>0</v>
      </c>
      <c r="N202" s="121">
        <v>0</v>
      </c>
      <c r="O202" s="121">
        <v>0</v>
      </c>
      <c r="P202" s="121">
        <v>0</v>
      </c>
      <c r="Q202" s="121">
        <v>0</v>
      </c>
      <c r="R202" s="121">
        <v>0</v>
      </c>
      <c r="S202" s="122">
        <v>0</v>
      </c>
      <c r="T202" s="121">
        <v>0</v>
      </c>
      <c r="U202" s="137">
        <f t="shared" ref="U202:U265" si="21">IF(OR(T202="X",T202="X16",T202="X17"),SUM(D202:S202),
IF(T202="x18",SUM(D202:S202)-D202*0.71-L202*0.71,SUM(D202:S202)-D202-L202))</f>
        <v>0</v>
      </c>
      <c r="V202" s="94">
        <f t="shared" ref="V202:V265" si="22">IF(AND(C202=1,U202&gt;0),U202/Y202*100,0)</f>
        <v>0</v>
      </c>
      <c r="W202" s="6"/>
      <c r="X202" s="137">
        <v>0</v>
      </c>
      <c r="Y202" s="104">
        <v>0</v>
      </c>
      <c r="Z202" s="121">
        <f t="shared" ref="Z202:Z265" si="23">IF(Y202-X202&gt;0,Y202-X202,0)</f>
        <v>0</v>
      </c>
      <c r="AA202" s="122">
        <f t="shared" si="19"/>
        <v>0</v>
      </c>
      <c r="AB202" s="6"/>
      <c r="AC202" s="102">
        <v>0</v>
      </c>
      <c r="AD202" s="103">
        <f t="shared" ref="AD202:AD265" si="24">IF(C202=1,(Y202-AA202)/X202*100,0)</f>
        <v>0</v>
      </c>
      <c r="AE202" s="97">
        <f t="shared" ref="AE202:AE265" si="25">AD202-AC202</f>
        <v>0</v>
      </c>
      <c r="AF202" s="97"/>
      <c r="AG202" s="104" t="s">
        <v>73</v>
      </c>
      <c r="AH202" s="105">
        <f t="shared" si="20"/>
        <v>0</v>
      </c>
      <c r="AI202" s="49"/>
      <c r="AJ202" s="49"/>
      <c r="AK202" s="83">
        <v>0</v>
      </c>
      <c r="AL202" s="92">
        <v>0</v>
      </c>
      <c r="AM202" s="92">
        <v>0</v>
      </c>
      <c r="AN202" s="92">
        <v>0</v>
      </c>
      <c r="AO202" s="92">
        <v>0</v>
      </c>
      <c r="AP202" s="150">
        <v>0</v>
      </c>
      <c r="AQ202" s="150">
        <v>0</v>
      </c>
      <c r="AR202" s="94">
        <v>0</v>
      </c>
      <c r="AT202" s="81" t="s">
        <v>536</v>
      </c>
      <c r="AU202" s="82" t="s">
        <v>536</v>
      </c>
    </row>
    <row r="203" spans="1:47" ht="10.199999999999999" x14ac:dyDescent="0.2">
      <c r="A203" s="118">
        <v>194</v>
      </c>
      <c r="B203" s="119" t="s">
        <v>268</v>
      </c>
      <c r="C203" s="120">
        <v>0</v>
      </c>
      <c r="D203" s="137">
        <v>0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21">
        <v>0</v>
      </c>
      <c r="Q203" s="121">
        <v>0</v>
      </c>
      <c r="R203" s="121">
        <v>0</v>
      </c>
      <c r="S203" s="122">
        <v>0</v>
      </c>
      <c r="T203" s="121">
        <v>0</v>
      </c>
      <c r="U203" s="137">
        <f t="shared" si="21"/>
        <v>0</v>
      </c>
      <c r="V203" s="94">
        <f t="shared" si="22"/>
        <v>0</v>
      </c>
      <c r="W203" s="6"/>
      <c r="X203" s="137">
        <v>83022.959999999992</v>
      </c>
      <c r="Y203" s="104">
        <v>93964.800000000003</v>
      </c>
      <c r="Z203" s="121">
        <f t="shared" si="23"/>
        <v>10941.840000000011</v>
      </c>
      <c r="AA203" s="122">
        <f t="shared" ref="AA203:AA266" si="26">V203*0.01*Z203</f>
        <v>0</v>
      </c>
      <c r="AB203" s="6"/>
      <c r="AC203" s="102">
        <v>0</v>
      </c>
      <c r="AD203" s="103">
        <f t="shared" si="24"/>
        <v>0</v>
      </c>
      <c r="AE203" s="97">
        <f t="shared" si="25"/>
        <v>0</v>
      </c>
      <c r="AF203" s="97"/>
      <c r="AG203" s="104" t="s">
        <v>73</v>
      </c>
      <c r="AH203" s="105">
        <f t="shared" ref="AH203:AH266" si="27">IF(AG203=1,AD203,AC203)</f>
        <v>0</v>
      </c>
      <c r="AI203" s="49"/>
      <c r="AJ203" s="49"/>
      <c r="AK203" s="83">
        <v>0</v>
      </c>
      <c r="AL203" s="92">
        <v>0</v>
      </c>
      <c r="AM203" s="92">
        <v>0</v>
      </c>
      <c r="AN203" s="92">
        <v>0</v>
      </c>
      <c r="AO203" s="92">
        <v>0</v>
      </c>
      <c r="AP203" s="150">
        <v>0</v>
      </c>
      <c r="AQ203" s="150">
        <v>0</v>
      </c>
      <c r="AR203" s="94">
        <v>0</v>
      </c>
      <c r="AT203" s="81" t="s">
        <v>536</v>
      </c>
      <c r="AU203" s="82" t="s">
        <v>536</v>
      </c>
    </row>
    <row r="204" spans="1:47" ht="10.199999999999999" x14ac:dyDescent="0.2">
      <c r="A204" s="118">
        <v>195</v>
      </c>
      <c r="B204" s="119" t="s">
        <v>269</v>
      </c>
      <c r="C204" s="120">
        <v>0</v>
      </c>
      <c r="D204" s="137">
        <v>0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v>0</v>
      </c>
      <c r="M204" s="121">
        <v>0</v>
      </c>
      <c r="N204" s="121">
        <v>5000</v>
      </c>
      <c r="O204" s="121">
        <v>0</v>
      </c>
      <c r="P204" s="121">
        <v>0</v>
      </c>
      <c r="Q204" s="121">
        <v>0</v>
      </c>
      <c r="R204" s="121">
        <v>0</v>
      </c>
      <c r="S204" s="122">
        <v>0</v>
      </c>
      <c r="T204" s="121">
        <v>0</v>
      </c>
      <c r="U204" s="137">
        <f t="shared" si="21"/>
        <v>5000</v>
      </c>
      <c r="V204" s="94">
        <f t="shared" si="22"/>
        <v>0</v>
      </c>
      <c r="W204" s="6"/>
      <c r="X204" s="137">
        <v>25705.73</v>
      </c>
      <c r="Y204" s="104">
        <v>122432</v>
      </c>
      <c r="Z204" s="121">
        <f t="shared" si="23"/>
        <v>96726.27</v>
      </c>
      <c r="AA204" s="122">
        <f t="shared" si="26"/>
        <v>0</v>
      </c>
      <c r="AB204" s="6"/>
      <c r="AC204" s="102">
        <v>0</v>
      </c>
      <c r="AD204" s="103">
        <f t="shared" si="24"/>
        <v>0</v>
      </c>
      <c r="AE204" s="97">
        <f t="shared" si="25"/>
        <v>0</v>
      </c>
      <c r="AF204" s="97"/>
      <c r="AG204" s="104" t="s">
        <v>73</v>
      </c>
      <c r="AH204" s="105">
        <f t="shared" si="27"/>
        <v>0</v>
      </c>
      <c r="AI204" s="49"/>
      <c r="AJ204" s="49"/>
      <c r="AK204" s="83">
        <v>0</v>
      </c>
      <c r="AL204" s="92">
        <v>0</v>
      </c>
      <c r="AM204" s="92">
        <v>0</v>
      </c>
      <c r="AN204" s="92">
        <v>0</v>
      </c>
      <c r="AO204" s="92">
        <v>0</v>
      </c>
      <c r="AP204" s="150">
        <v>0</v>
      </c>
      <c r="AQ204" s="150">
        <v>0</v>
      </c>
      <c r="AR204" s="94">
        <v>0</v>
      </c>
      <c r="AT204" s="81" t="s">
        <v>536</v>
      </c>
      <c r="AU204" s="82" t="s">
        <v>536</v>
      </c>
    </row>
    <row r="205" spans="1:47" ht="10.199999999999999" x14ac:dyDescent="0.2">
      <c r="A205" s="118">
        <v>196</v>
      </c>
      <c r="B205" s="119" t="s">
        <v>270</v>
      </c>
      <c r="C205" s="120">
        <v>1</v>
      </c>
      <c r="D205" s="137">
        <v>0</v>
      </c>
      <c r="E205" s="121">
        <v>0</v>
      </c>
      <c r="F205" s="121">
        <v>0</v>
      </c>
      <c r="G205" s="121">
        <v>0</v>
      </c>
      <c r="H205" s="121">
        <v>0</v>
      </c>
      <c r="I205" s="121">
        <v>0</v>
      </c>
      <c r="J205" s="121">
        <v>349938</v>
      </c>
      <c r="K205" s="121">
        <v>10000</v>
      </c>
      <c r="L205" s="121">
        <v>0</v>
      </c>
      <c r="M205" s="121">
        <v>0</v>
      </c>
      <c r="N205" s="121">
        <v>0</v>
      </c>
      <c r="O205" s="121">
        <v>1939</v>
      </c>
      <c r="P205" s="121">
        <v>0</v>
      </c>
      <c r="Q205" s="121">
        <v>0</v>
      </c>
      <c r="R205" s="121">
        <v>0</v>
      </c>
      <c r="S205" s="122">
        <v>0</v>
      </c>
      <c r="T205" s="121" t="s">
        <v>81</v>
      </c>
      <c r="U205" s="137">
        <f t="shared" si="21"/>
        <v>361877</v>
      </c>
      <c r="V205" s="94">
        <f t="shared" si="22"/>
        <v>8.8630682107434602</v>
      </c>
      <c r="W205" s="6"/>
      <c r="X205" s="137">
        <v>2540955.2600000002</v>
      </c>
      <c r="Y205" s="104">
        <v>4082976.5877390746</v>
      </c>
      <c r="Z205" s="121">
        <f t="shared" si="23"/>
        <v>1542021.3277390744</v>
      </c>
      <c r="AA205" s="122">
        <f t="shared" si="26"/>
        <v>136670.40210172613</v>
      </c>
      <c r="AB205" s="6"/>
      <c r="AC205" s="102">
        <v>150.97623780447501</v>
      </c>
      <c r="AD205" s="103">
        <f t="shared" si="24"/>
        <v>155.30797601046103</v>
      </c>
      <c r="AE205" s="97">
        <f t="shared" si="25"/>
        <v>4.3317382059860279</v>
      </c>
      <c r="AF205" s="97">
        <v>1.92</v>
      </c>
      <c r="AG205" s="104">
        <v>1</v>
      </c>
      <c r="AH205" s="105">
        <f t="shared" si="27"/>
        <v>155.30797601046103</v>
      </c>
      <c r="AI205" s="49"/>
      <c r="AJ205" s="49"/>
      <c r="AK205" s="83">
        <v>150.97623780447501</v>
      </c>
      <c r="AL205" s="92">
        <v>151.42255944648281</v>
      </c>
      <c r="AM205" s="92">
        <v>150.97886379181534</v>
      </c>
      <c r="AN205" s="92">
        <v>150.97886379181534</v>
      </c>
      <c r="AO205" s="92">
        <v>150.97623780447501</v>
      </c>
      <c r="AP205" s="150">
        <v>155.00518815278551</v>
      </c>
      <c r="AQ205" s="150">
        <v>155.30940358140742</v>
      </c>
      <c r="AR205" s="94">
        <v>155.30797601046103</v>
      </c>
      <c r="AT205" s="81">
        <v>-1.3847568907876804</v>
      </c>
      <c r="AU205" s="82">
        <v>1.4002767881003746</v>
      </c>
    </row>
    <row r="206" spans="1:47" ht="10.199999999999999" x14ac:dyDescent="0.2">
      <c r="A206" s="118">
        <v>197</v>
      </c>
      <c r="B206" s="119" t="s">
        <v>271</v>
      </c>
      <c r="C206" s="120">
        <v>1</v>
      </c>
      <c r="D206" s="137">
        <v>0</v>
      </c>
      <c r="E206" s="121">
        <v>550000</v>
      </c>
      <c r="F206" s="121">
        <v>0</v>
      </c>
      <c r="G206" s="121">
        <v>0</v>
      </c>
      <c r="H206" s="121">
        <v>0</v>
      </c>
      <c r="I206" s="121">
        <v>0</v>
      </c>
      <c r="J206" s="121">
        <v>0</v>
      </c>
      <c r="K206" s="121">
        <v>0</v>
      </c>
      <c r="L206" s="121">
        <v>1151526</v>
      </c>
      <c r="M206" s="121">
        <v>22918</v>
      </c>
      <c r="N206" s="121">
        <v>0</v>
      </c>
      <c r="O206" s="121">
        <v>0</v>
      </c>
      <c r="P206" s="121">
        <v>0</v>
      </c>
      <c r="Q206" s="121">
        <v>0</v>
      </c>
      <c r="R206" s="121">
        <v>0</v>
      </c>
      <c r="S206" s="122">
        <v>0</v>
      </c>
      <c r="T206" s="121" t="s">
        <v>81</v>
      </c>
      <c r="U206" s="137">
        <f t="shared" si="21"/>
        <v>906860.54</v>
      </c>
      <c r="V206" s="94">
        <f t="shared" si="22"/>
        <v>2.624504579908256</v>
      </c>
      <c r="W206" s="6"/>
      <c r="X206" s="137">
        <v>17684068.190000005</v>
      </c>
      <c r="Y206" s="104">
        <v>34553589.539999999</v>
      </c>
      <c r="Z206" s="121">
        <f t="shared" si="23"/>
        <v>16869521.349999994</v>
      </c>
      <c r="AA206" s="122">
        <f t="shared" si="26"/>
        <v>442741.36043935094</v>
      </c>
      <c r="AB206" s="6"/>
      <c r="AC206" s="102">
        <v>199.48419349482609</v>
      </c>
      <c r="AD206" s="103">
        <f t="shared" si="24"/>
        <v>192.89027735625709</v>
      </c>
      <c r="AE206" s="97">
        <f t="shared" si="25"/>
        <v>-6.5939161385689999</v>
      </c>
      <c r="AF206" s="97"/>
      <c r="AG206" s="104">
        <v>1</v>
      </c>
      <c r="AH206" s="105">
        <f t="shared" si="27"/>
        <v>192.89027735625709</v>
      </c>
      <c r="AI206" s="49"/>
      <c r="AJ206" s="49"/>
      <c r="AK206" s="83">
        <v>199.48419349482609</v>
      </c>
      <c r="AL206" s="92">
        <v>199.43596712054423</v>
      </c>
      <c r="AM206" s="92">
        <v>199.48419349482609</v>
      </c>
      <c r="AN206" s="92">
        <v>199.48419349482609</v>
      </c>
      <c r="AO206" s="92">
        <v>199.48419349482609</v>
      </c>
      <c r="AP206" s="150">
        <v>192.73171605852596</v>
      </c>
      <c r="AQ206" s="150">
        <v>192.89027735625709</v>
      </c>
      <c r="AR206" s="94">
        <v>192.89027735625709</v>
      </c>
      <c r="AT206" s="81">
        <v>8.1462746668621477</v>
      </c>
      <c r="AU206" s="82">
        <v>4.3824895595917281</v>
      </c>
    </row>
    <row r="207" spans="1:47" ht="10.199999999999999" x14ac:dyDescent="0.2">
      <c r="A207" s="118">
        <v>198</v>
      </c>
      <c r="B207" s="119" t="s">
        <v>272</v>
      </c>
      <c r="C207" s="120">
        <v>1</v>
      </c>
      <c r="D207" s="137">
        <v>0</v>
      </c>
      <c r="E207" s="121">
        <v>0</v>
      </c>
      <c r="F207" s="121">
        <v>48190</v>
      </c>
      <c r="G207" s="121">
        <v>0</v>
      </c>
      <c r="H207" s="121">
        <v>0</v>
      </c>
      <c r="I207" s="121">
        <v>0</v>
      </c>
      <c r="J207" s="121">
        <v>3267489</v>
      </c>
      <c r="K207" s="121">
        <v>598918</v>
      </c>
      <c r="L207" s="121">
        <v>1800000</v>
      </c>
      <c r="M207" s="121">
        <v>0</v>
      </c>
      <c r="N207" s="121">
        <v>49464</v>
      </c>
      <c r="O207" s="121">
        <v>26684</v>
      </c>
      <c r="P207" s="121">
        <v>0</v>
      </c>
      <c r="Q207" s="121">
        <v>0</v>
      </c>
      <c r="R207" s="121">
        <v>0</v>
      </c>
      <c r="S207" s="122">
        <v>0</v>
      </c>
      <c r="T207" s="121" t="s">
        <v>71</v>
      </c>
      <c r="U207" s="137">
        <f t="shared" si="21"/>
        <v>5790745</v>
      </c>
      <c r="V207" s="94">
        <f t="shared" si="22"/>
        <v>7.1759110084797904</v>
      </c>
      <c r="W207" s="6"/>
      <c r="X207" s="137">
        <v>55788455.043029986</v>
      </c>
      <c r="Y207" s="104">
        <v>80697001.30279018</v>
      </c>
      <c r="Z207" s="121">
        <f t="shared" si="23"/>
        <v>24908546.259760194</v>
      </c>
      <c r="AA207" s="122">
        <f t="shared" si="26"/>
        <v>1787415.1131064128</v>
      </c>
      <c r="AB207" s="6"/>
      <c r="AC207" s="102">
        <v>140.21108373791162</v>
      </c>
      <c r="AD207" s="103">
        <f t="shared" si="24"/>
        <v>141.44429367836108</v>
      </c>
      <c r="AE207" s="97">
        <f t="shared" si="25"/>
        <v>1.2332099404494556</v>
      </c>
      <c r="AF207" s="97">
        <v>29.81</v>
      </c>
      <c r="AG207" s="104">
        <v>1</v>
      </c>
      <c r="AH207" s="105">
        <f t="shared" si="27"/>
        <v>141.44429367836108</v>
      </c>
      <c r="AI207" s="49"/>
      <c r="AJ207" s="49"/>
      <c r="AK207" s="83">
        <v>140.21108373791162</v>
      </c>
      <c r="AL207" s="92">
        <v>140.09402873612845</v>
      </c>
      <c r="AM207" s="92">
        <v>140.21076675177139</v>
      </c>
      <c r="AN207" s="92">
        <v>140.21076675177139</v>
      </c>
      <c r="AO207" s="92">
        <v>140.21108373791162</v>
      </c>
      <c r="AP207" s="150">
        <v>140.21108373791162</v>
      </c>
      <c r="AQ207" s="150">
        <v>141.4449819584334</v>
      </c>
      <c r="AR207" s="94">
        <v>141.44429367836108</v>
      </c>
      <c r="AT207" s="81">
        <v>5.1649156619785703</v>
      </c>
      <c r="AU207" s="82">
        <v>6.1687426282287152</v>
      </c>
    </row>
    <row r="208" spans="1:47" ht="10.199999999999999" x14ac:dyDescent="0.2">
      <c r="A208" s="118">
        <v>199</v>
      </c>
      <c r="B208" s="119" t="s">
        <v>273</v>
      </c>
      <c r="C208" s="120">
        <v>1</v>
      </c>
      <c r="D208" s="137">
        <v>0</v>
      </c>
      <c r="E208" s="121">
        <v>4126</v>
      </c>
      <c r="F208" s="121">
        <v>0</v>
      </c>
      <c r="G208" s="121">
        <v>0</v>
      </c>
      <c r="H208" s="121">
        <v>0</v>
      </c>
      <c r="I208" s="121">
        <v>68789</v>
      </c>
      <c r="J208" s="121">
        <v>3562617</v>
      </c>
      <c r="K208" s="121">
        <v>464362</v>
      </c>
      <c r="L208" s="121">
        <v>1917913</v>
      </c>
      <c r="M208" s="121">
        <v>18086</v>
      </c>
      <c r="N208" s="121">
        <v>0</v>
      </c>
      <c r="O208" s="121">
        <v>6781</v>
      </c>
      <c r="P208" s="121">
        <v>0</v>
      </c>
      <c r="Q208" s="121">
        <v>0</v>
      </c>
      <c r="R208" s="121">
        <v>0</v>
      </c>
      <c r="S208" s="122">
        <v>0</v>
      </c>
      <c r="T208" s="121" t="s">
        <v>71</v>
      </c>
      <c r="U208" s="137">
        <f t="shared" si="21"/>
        <v>6042674</v>
      </c>
      <c r="V208" s="94">
        <f t="shared" si="22"/>
        <v>6.2368828294796552</v>
      </c>
      <c r="W208" s="6"/>
      <c r="X208" s="137">
        <v>56435153.947120003</v>
      </c>
      <c r="Y208" s="104">
        <v>96886123.488456517</v>
      </c>
      <c r="Z208" s="121">
        <f t="shared" si="23"/>
        <v>40450969.541336514</v>
      </c>
      <c r="AA208" s="122">
        <f t="shared" si="26"/>
        <v>2522879.5736816623</v>
      </c>
      <c r="AB208" s="6"/>
      <c r="AC208" s="102">
        <v>164.1464684207713</v>
      </c>
      <c r="AD208" s="103">
        <f t="shared" si="24"/>
        <v>167.20649686398241</v>
      </c>
      <c r="AE208" s="97">
        <f t="shared" si="25"/>
        <v>3.0600284432111096</v>
      </c>
      <c r="AF208" s="97">
        <v>4</v>
      </c>
      <c r="AG208" s="104">
        <v>1</v>
      </c>
      <c r="AH208" s="105">
        <f t="shared" si="27"/>
        <v>167.20649686398241</v>
      </c>
      <c r="AI208" s="49"/>
      <c r="AJ208" s="49"/>
      <c r="AK208" s="83">
        <v>164.1464684207713</v>
      </c>
      <c r="AL208" s="92">
        <v>164.07620061220285</v>
      </c>
      <c r="AM208" s="92">
        <v>164.14643548839999</v>
      </c>
      <c r="AN208" s="92">
        <v>164.14643548839999</v>
      </c>
      <c r="AO208" s="92">
        <v>164.1464684207713</v>
      </c>
      <c r="AP208" s="150">
        <v>167.24227462842478</v>
      </c>
      <c r="AQ208" s="150">
        <v>167.20757297967617</v>
      </c>
      <c r="AR208" s="94">
        <v>167.20649686398241</v>
      </c>
      <c r="AT208" s="81">
        <v>4.509202644432281</v>
      </c>
      <c r="AU208" s="82">
        <v>6.5132846266745235</v>
      </c>
    </row>
    <row r="209" spans="1:76" s="6" customFormat="1" ht="10.199999999999999" x14ac:dyDescent="0.2">
      <c r="A209" s="118">
        <v>200</v>
      </c>
      <c r="B209" s="119" t="s">
        <v>274</v>
      </c>
      <c r="C209" s="120">
        <v>0</v>
      </c>
      <c r="D209" s="137">
        <v>0</v>
      </c>
      <c r="E209" s="121">
        <v>0</v>
      </c>
      <c r="F209" s="121">
        <v>0</v>
      </c>
      <c r="G209" s="121">
        <v>0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21">
        <v>0</v>
      </c>
      <c r="N209" s="121">
        <v>5000</v>
      </c>
      <c r="O209" s="121">
        <v>0</v>
      </c>
      <c r="P209" s="121">
        <v>0</v>
      </c>
      <c r="Q209" s="121">
        <v>0</v>
      </c>
      <c r="R209" s="121">
        <v>0</v>
      </c>
      <c r="S209" s="122">
        <v>0</v>
      </c>
      <c r="T209" s="121">
        <v>0</v>
      </c>
      <c r="U209" s="137">
        <f t="shared" si="21"/>
        <v>5000</v>
      </c>
      <c r="V209" s="94">
        <f t="shared" si="22"/>
        <v>0</v>
      </c>
      <c r="X209" s="137">
        <v>269904.96999999997</v>
      </c>
      <c r="Y209" s="104">
        <v>416813</v>
      </c>
      <c r="Z209" s="121">
        <f t="shared" si="23"/>
        <v>146908.03000000003</v>
      </c>
      <c r="AA209" s="122">
        <f t="shared" si="26"/>
        <v>0</v>
      </c>
      <c r="AC209" s="102">
        <v>0</v>
      </c>
      <c r="AD209" s="103">
        <f t="shared" si="24"/>
        <v>0</v>
      </c>
      <c r="AE209" s="97">
        <f t="shared" si="25"/>
        <v>0</v>
      </c>
      <c r="AF209" s="97"/>
      <c r="AG209" s="104" t="s">
        <v>73</v>
      </c>
      <c r="AH209" s="105">
        <f t="shared" si="27"/>
        <v>0</v>
      </c>
      <c r="AI209" s="49"/>
      <c r="AJ209" s="49"/>
      <c r="AK209" s="83">
        <v>0</v>
      </c>
      <c r="AL209" s="92">
        <v>0</v>
      </c>
      <c r="AM209" s="92">
        <v>0</v>
      </c>
      <c r="AN209" s="92">
        <v>0</v>
      </c>
      <c r="AO209" s="92">
        <v>0</v>
      </c>
      <c r="AP209" s="150">
        <v>0</v>
      </c>
      <c r="AQ209" s="150">
        <v>0</v>
      </c>
      <c r="AR209" s="94">
        <v>0</v>
      </c>
      <c r="AT209" s="81" t="s">
        <v>536</v>
      </c>
      <c r="AU209" s="82" t="s">
        <v>536</v>
      </c>
    </row>
    <row r="210" spans="1:76" s="6" customFormat="1" ht="10.199999999999999" x14ac:dyDescent="0.2">
      <c r="A210" s="118">
        <v>201</v>
      </c>
      <c r="B210" s="119" t="s">
        <v>275</v>
      </c>
      <c r="C210" s="120">
        <v>1</v>
      </c>
      <c r="D210" s="137">
        <v>0</v>
      </c>
      <c r="E210" s="121">
        <v>0</v>
      </c>
      <c r="F210" s="121">
        <v>0</v>
      </c>
      <c r="G210" s="121">
        <v>0</v>
      </c>
      <c r="H210" s="121">
        <v>0</v>
      </c>
      <c r="I210" s="121">
        <v>970500</v>
      </c>
      <c r="J210" s="121">
        <v>2392102</v>
      </c>
      <c r="K210" s="121">
        <v>1344000</v>
      </c>
      <c r="L210" s="121">
        <v>10149525</v>
      </c>
      <c r="M210" s="121">
        <v>83366</v>
      </c>
      <c r="N210" s="121">
        <v>0</v>
      </c>
      <c r="O210" s="121">
        <v>1113318</v>
      </c>
      <c r="P210" s="121">
        <v>0</v>
      </c>
      <c r="Q210" s="121">
        <v>0</v>
      </c>
      <c r="R210" s="121">
        <v>0</v>
      </c>
      <c r="S210" s="122">
        <v>0</v>
      </c>
      <c r="T210" s="121" t="s">
        <v>71</v>
      </c>
      <c r="U210" s="137">
        <f t="shared" si="21"/>
        <v>16052811</v>
      </c>
      <c r="V210" s="94">
        <f t="shared" si="22"/>
        <v>9.0786408578775912</v>
      </c>
      <c r="X210" s="137">
        <v>173832434.18000001</v>
      </c>
      <c r="Y210" s="104">
        <v>176819539.96528983</v>
      </c>
      <c r="Z210" s="121">
        <f t="shared" si="23"/>
        <v>2987105.785289824</v>
      </c>
      <c r="AA210" s="122">
        <f t="shared" si="26"/>
        <v>271188.60629134724</v>
      </c>
      <c r="AC210" s="102">
        <v>101.6700281712929</v>
      </c>
      <c r="AD210" s="103">
        <f t="shared" si="24"/>
        <v>101.56237654486631</v>
      </c>
      <c r="AE210" s="97">
        <f t="shared" si="25"/>
        <v>-0.10765162642658765</v>
      </c>
      <c r="AF210" s="97">
        <v>1146.7799999999997</v>
      </c>
      <c r="AG210" s="104">
        <v>1</v>
      </c>
      <c r="AH210" s="105">
        <f t="shared" si="27"/>
        <v>101.56237654486631</v>
      </c>
      <c r="AI210" s="49"/>
      <c r="AJ210" s="49"/>
      <c r="AK210" s="83">
        <v>101.6700281712929</v>
      </c>
      <c r="AL210" s="92">
        <v>101.73235586729174</v>
      </c>
      <c r="AM210" s="92">
        <v>101.66507575120374</v>
      </c>
      <c r="AN210" s="92">
        <v>101.66507575120374</v>
      </c>
      <c r="AO210" s="92">
        <v>101.6700281712929</v>
      </c>
      <c r="AP210" s="150">
        <v>101.661967114981</v>
      </c>
      <c r="AQ210" s="150">
        <v>101.57618757677803</v>
      </c>
      <c r="AR210" s="94">
        <v>101.56237654486631</v>
      </c>
      <c r="AT210" s="81">
        <v>5.3509330474646779</v>
      </c>
      <c r="AU210" s="82">
        <v>5.2346081197383381</v>
      </c>
    </row>
    <row r="211" spans="1:76" s="6" customFormat="1" ht="10.199999999999999" x14ac:dyDescent="0.2">
      <c r="A211" s="118">
        <v>202</v>
      </c>
      <c r="B211" s="119" t="s">
        <v>276</v>
      </c>
      <c r="C211" s="120">
        <v>0</v>
      </c>
      <c r="D211" s="137">
        <v>0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0</v>
      </c>
      <c r="M211" s="121">
        <v>0</v>
      </c>
      <c r="N211" s="121">
        <v>0</v>
      </c>
      <c r="O211" s="121">
        <v>0</v>
      </c>
      <c r="P211" s="121">
        <v>0</v>
      </c>
      <c r="Q211" s="121">
        <v>0</v>
      </c>
      <c r="R211" s="121">
        <v>0</v>
      </c>
      <c r="S211" s="122">
        <v>0</v>
      </c>
      <c r="T211" s="121">
        <v>0</v>
      </c>
      <c r="U211" s="137">
        <f t="shared" si="21"/>
        <v>0</v>
      </c>
      <c r="V211" s="94">
        <f t="shared" si="22"/>
        <v>0</v>
      </c>
      <c r="X211" s="137">
        <v>27674.32</v>
      </c>
      <c r="Y211" s="104">
        <v>47283</v>
      </c>
      <c r="Z211" s="121">
        <f t="shared" si="23"/>
        <v>19608.68</v>
      </c>
      <c r="AA211" s="122">
        <f t="shared" si="26"/>
        <v>0</v>
      </c>
      <c r="AC211" s="102">
        <v>0</v>
      </c>
      <c r="AD211" s="103">
        <f t="shared" si="24"/>
        <v>0</v>
      </c>
      <c r="AE211" s="97">
        <f t="shared" si="25"/>
        <v>0</v>
      </c>
      <c r="AF211" s="97"/>
      <c r="AG211" s="104" t="s">
        <v>73</v>
      </c>
      <c r="AH211" s="105">
        <f t="shared" si="27"/>
        <v>0</v>
      </c>
      <c r="AI211" s="49"/>
      <c r="AJ211" s="49"/>
      <c r="AK211" s="83">
        <v>0</v>
      </c>
      <c r="AL211" s="92">
        <v>0</v>
      </c>
      <c r="AM211" s="92">
        <v>0</v>
      </c>
      <c r="AN211" s="92">
        <v>0</v>
      </c>
      <c r="AO211" s="92">
        <v>0</v>
      </c>
      <c r="AP211" s="150">
        <v>0</v>
      </c>
      <c r="AQ211" s="150">
        <v>0</v>
      </c>
      <c r="AR211" s="94">
        <v>0</v>
      </c>
      <c r="AT211" s="81" t="s">
        <v>536</v>
      </c>
      <c r="AU211" s="82" t="s">
        <v>536</v>
      </c>
    </row>
    <row r="212" spans="1:76" s="6" customFormat="1" ht="10.199999999999999" x14ac:dyDescent="0.2">
      <c r="A212" s="118">
        <v>203</v>
      </c>
      <c r="B212" s="119" t="s">
        <v>277</v>
      </c>
      <c r="C212" s="120">
        <v>0</v>
      </c>
      <c r="D212" s="137">
        <v>0</v>
      </c>
      <c r="E212" s="121">
        <v>0</v>
      </c>
      <c r="F212" s="121">
        <v>0</v>
      </c>
      <c r="G212" s="121">
        <v>0</v>
      </c>
      <c r="H212" s="121">
        <v>0</v>
      </c>
      <c r="I212" s="121">
        <v>0</v>
      </c>
      <c r="J212" s="121">
        <v>0</v>
      </c>
      <c r="K212" s="121">
        <v>0</v>
      </c>
      <c r="L212" s="121">
        <v>0</v>
      </c>
      <c r="M212" s="121">
        <v>0</v>
      </c>
      <c r="N212" s="121">
        <v>0</v>
      </c>
      <c r="O212" s="121">
        <v>0</v>
      </c>
      <c r="P212" s="121">
        <v>0</v>
      </c>
      <c r="Q212" s="121">
        <v>0</v>
      </c>
      <c r="R212" s="121">
        <v>0</v>
      </c>
      <c r="S212" s="122">
        <v>0</v>
      </c>
      <c r="T212" s="121">
        <v>0</v>
      </c>
      <c r="U212" s="137">
        <f t="shared" si="21"/>
        <v>0</v>
      </c>
      <c r="V212" s="94">
        <f t="shared" si="22"/>
        <v>0</v>
      </c>
      <c r="X212" s="137">
        <v>70871.668000000005</v>
      </c>
      <c r="Y212" s="104">
        <v>79616.7</v>
      </c>
      <c r="Z212" s="121">
        <f t="shared" si="23"/>
        <v>8745.031999999992</v>
      </c>
      <c r="AA212" s="122">
        <f t="shared" si="26"/>
        <v>0</v>
      </c>
      <c r="AC212" s="102">
        <v>0</v>
      </c>
      <c r="AD212" s="103">
        <f t="shared" si="24"/>
        <v>0</v>
      </c>
      <c r="AE212" s="97">
        <f t="shared" si="25"/>
        <v>0</v>
      </c>
      <c r="AF212" s="97"/>
      <c r="AG212" s="104" t="s">
        <v>73</v>
      </c>
      <c r="AH212" s="105">
        <f t="shared" si="27"/>
        <v>0</v>
      </c>
      <c r="AI212" s="49"/>
      <c r="AJ212" s="49"/>
      <c r="AK212" s="83">
        <v>0</v>
      </c>
      <c r="AL212" s="92">
        <v>0</v>
      </c>
      <c r="AM212" s="92">
        <v>0</v>
      </c>
      <c r="AN212" s="92">
        <v>0</v>
      </c>
      <c r="AO212" s="92">
        <v>0</v>
      </c>
      <c r="AP212" s="150">
        <v>0</v>
      </c>
      <c r="AQ212" s="150">
        <v>0</v>
      </c>
      <c r="AR212" s="94">
        <v>0</v>
      </c>
      <c r="AT212" s="81" t="s">
        <v>536</v>
      </c>
      <c r="AU212" s="82" t="s">
        <v>536</v>
      </c>
    </row>
    <row r="213" spans="1:76" s="6" customFormat="1" ht="10.199999999999999" x14ac:dyDescent="0.2">
      <c r="A213" s="118">
        <v>204</v>
      </c>
      <c r="B213" s="119" t="s">
        <v>278</v>
      </c>
      <c r="C213" s="120">
        <v>1</v>
      </c>
      <c r="D213" s="137">
        <v>0</v>
      </c>
      <c r="E213" s="121"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1950356</v>
      </c>
      <c r="K213" s="121">
        <v>0</v>
      </c>
      <c r="L213" s="121">
        <v>626173</v>
      </c>
      <c r="M213" s="121">
        <v>0</v>
      </c>
      <c r="N213" s="121">
        <v>77955</v>
      </c>
      <c r="O213" s="121">
        <v>174976</v>
      </c>
      <c r="P213" s="121">
        <v>0</v>
      </c>
      <c r="Q213" s="121">
        <v>0</v>
      </c>
      <c r="R213" s="121">
        <v>0</v>
      </c>
      <c r="S213" s="122">
        <v>0</v>
      </c>
      <c r="T213" s="121" t="s">
        <v>71</v>
      </c>
      <c r="U213" s="137">
        <f t="shared" si="21"/>
        <v>2829460</v>
      </c>
      <c r="V213" s="94">
        <f t="shared" si="22"/>
        <v>7.425334765179298</v>
      </c>
      <c r="X213" s="137">
        <v>23394062.990000002</v>
      </c>
      <c r="Y213" s="104">
        <v>38105487.354840867</v>
      </c>
      <c r="Z213" s="121">
        <f t="shared" si="23"/>
        <v>14711424.364840865</v>
      </c>
      <c r="AA213" s="122">
        <f t="shared" si="26"/>
        <v>1092372.5078155864</v>
      </c>
      <c r="AC213" s="102">
        <v>159.00452885302977</v>
      </c>
      <c r="AD213" s="103">
        <f t="shared" si="24"/>
        <v>158.2158467421707</v>
      </c>
      <c r="AE213" s="97">
        <f t="shared" si="25"/>
        <v>-0.78868211085907092</v>
      </c>
      <c r="AF213" s="97">
        <v>165.36999999999998</v>
      </c>
      <c r="AG213" s="104">
        <v>1</v>
      </c>
      <c r="AH213" s="105">
        <f t="shared" si="27"/>
        <v>158.2158467421707</v>
      </c>
      <c r="AI213" s="49"/>
      <c r="AJ213" s="49"/>
      <c r="AK213" s="96">
        <v>159.00452885302977</v>
      </c>
      <c r="AL213" s="97">
        <v>162.33367391776449</v>
      </c>
      <c r="AM213" s="97">
        <v>162.27110720014431</v>
      </c>
      <c r="AN213" s="92">
        <v>162.27110720014431</v>
      </c>
      <c r="AO213" s="92">
        <v>159.00452885302977</v>
      </c>
      <c r="AP213" s="150">
        <v>159.00452885302977</v>
      </c>
      <c r="AQ213" s="150">
        <v>159.33213445012234</v>
      </c>
      <c r="AR213" s="94">
        <v>158.2158467421707</v>
      </c>
      <c r="AT213" s="81">
        <v>3.6410754690674572</v>
      </c>
      <c r="AU213" s="82">
        <v>3.8456979098422877</v>
      </c>
    </row>
    <row r="214" spans="1:76" s="6" customFormat="1" ht="10.199999999999999" x14ac:dyDescent="0.2">
      <c r="A214" s="118">
        <v>205</v>
      </c>
      <c r="B214" s="119" t="s">
        <v>279</v>
      </c>
      <c r="C214" s="120">
        <v>0</v>
      </c>
      <c r="D214" s="137">
        <v>0</v>
      </c>
      <c r="E214" s="121"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0</v>
      </c>
      <c r="L214" s="121">
        <v>0</v>
      </c>
      <c r="M214" s="121">
        <v>0</v>
      </c>
      <c r="N214" s="121">
        <v>0</v>
      </c>
      <c r="O214" s="121">
        <v>0</v>
      </c>
      <c r="P214" s="121">
        <v>0</v>
      </c>
      <c r="Q214" s="121">
        <v>0</v>
      </c>
      <c r="R214" s="121">
        <v>0</v>
      </c>
      <c r="S214" s="122">
        <v>0</v>
      </c>
      <c r="T214" s="121">
        <v>0</v>
      </c>
      <c r="U214" s="137">
        <f t="shared" si="21"/>
        <v>0</v>
      </c>
      <c r="V214" s="94">
        <f t="shared" si="22"/>
        <v>0</v>
      </c>
      <c r="X214" s="137">
        <v>0</v>
      </c>
      <c r="Y214" s="104">
        <v>658.55000000000007</v>
      </c>
      <c r="Z214" s="121">
        <f t="shared" si="23"/>
        <v>658.55000000000007</v>
      </c>
      <c r="AA214" s="122">
        <f t="shared" si="26"/>
        <v>0</v>
      </c>
      <c r="AC214" s="102">
        <v>0</v>
      </c>
      <c r="AD214" s="103">
        <f t="shared" si="24"/>
        <v>0</v>
      </c>
      <c r="AE214" s="97">
        <f t="shared" si="25"/>
        <v>0</v>
      </c>
      <c r="AF214" s="97"/>
      <c r="AG214" s="104" t="s">
        <v>73</v>
      </c>
      <c r="AH214" s="105">
        <f t="shared" si="27"/>
        <v>0</v>
      </c>
      <c r="AI214" s="49"/>
      <c r="AJ214" s="49"/>
      <c r="AK214" s="83">
        <v>0</v>
      </c>
      <c r="AL214" s="92">
        <v>0</v>
      </c>
      <c r="AM214" s="92">
        <v>0</v>
      </c>
      <c r="AN214" s="92">
        <v>0</v>
      </c>
      <c r="AO214" s="92">
        <v>0</v>
      </c>
      <c r="AP214" s="150">
        <v>0</v>
      </c>
      <c r="AQ214" s="150">
        <v>0</v>
      </c>
      <c r="AR214" s="94">
        <v>0</v>
      </c>
      <c r="AT214" s="81" t="s">
        <v>536</v>
      </c>
      <c r="AU214" s="82" t="s">
        <v>536</v>
      </c>
    </row>
    <row r="215" spans="1:76" s="6" customFormat="1" ht="10.199999999999999" x14ac:dyDescent="0.2">
      <c r="A215" s="118">
        <v>206</v>
      </c>
      <c r="B215" s="119" t="s">
        <v>280</v>
      </c>
      <c r="C215" s="120">
        <v>0</v>
      </c>
      <c r="D215" s="137">
        <v>0</v>
      </c>
      <c r="E215" s="121"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v>0</v>
      </c>
      <c r="M215" s="121">
        <v>0</v>
      </c>
      <c r="N215" s="121">
        <v>0</v>
      </c>
      <c r="O215" s="121">
        <v>0</v>
      </c>
      <c r="P215" s="121">
        <v>0</v>
      </c>
      <c r="Q215" s="121">
        <v>0</v>
      </c>
      <c r="R215" s="121">
        <v>0</v>
      </c>
      <c r="S215" s="122">
        <v>0</v>
      </c>
      <c r="T215" s="121">
        <v>0</v>
      </c>
      <c r="U215" s="137">
        <f t="shared" si="21"/>
        <v>0</v>
      </c>
      <c r="V215" s="94">
        <f t="shared" si="22"/>
        <v>0</v>
      </c>
      <c r="X215" s="137">
        <v>13837.16</v>
      </c>
      <c r="Y215" s="104">
        <v>14507.85</v>
      </c>
      <c r="Z215" s="121">
        <f t="shared" si="23"/>
        <v>670.69000000000051</v>
      </c>
      <c r="AA215" s="122">
        <f t="shared" si="26"/>
        <v>0</v>
      </c>
      <c r="AC215" s="102">
        <v>0</v>
      </c>
      <c r="AD215" s="103">
        <f t="shared" si="24"/>
        <v>0</v>
      </c>
      <c r="AE215" s="97">
        <f t="shared" si="25"/>
        <v>0</v>
      </c>
      <c r="AF215" s="97"/>
      <c r="AG215" s="104" t="s">
        <v>73</v>
      </c>
      <c r="AH215" s="105">
        <f t="shared" si="27"/>
        <v>0</v>
      </c>
      <c r="AI215" s="49"/>
      <c r="AJ215" s="49"/>
      <c r="AK215" s="83">
        <v>0</v>
      </c>
      <c r="AL215" s="92">
        <v>0</v>
      </c>
      <c r="AM215" s="92">
        <v>0</v>
      </c>
      <c r="AN215" s="92">
        <v>0</v>
      </c>
      <c r="AO215" s="92">
        <v>0</v>
      </c>
      <c r="AP215" s="150">
        <v>0</v>
      </c>
      <c r="AQ215" s="150">
        <v>0</v>
      </c>
      <c r="AR215" s="94">
        <v>0</v>
      </c>
      <c r="AT215" s="81" t="s">
        <v>536</v>
      </c>
      <c r="AU215" s="82" t="s">
        <v>536</v>
      </c>
    </row>
    <row r="216" spans="1:76" s="6" customFormat="1" ht="10.199999999999999" x14ac:dyDescent="0.2">
      <c r="A216" s="118">
        <v>207</v>
      </c>
      <c r="B216" s="119" t="s">
        <v>281</v>
      </c>
      <c r="C216" s="120">
        <v>1</v>
      </c>
      <c r="D216" s="137">
        <v>9493244</v>
      </c>
      <c r="E216" s="121">
        <v>14637</v>
      </c>
      <c r="F216" s="121">
        <v>0</v>
      </c>
      <c r="G216" s="121">
        <v>0</v>
      </c>
      <c r="H216" s="121">
        <v>0</v>
      </c>
      <c r="I216" s="121">
        <v>583767</v>
      </c>
      <c r="J216" s="121">
        <v>7358216</v>
      </c>
      <c r="K216" s="121">
        <v>653509</v>
      </c>
      <c r="L216" s="121">
        <v>2261841</v>
      </c>
      <c r="M216" s="121">
        <v>39800</v>
      </c>
      <c r="N216" s="121">
        <v>0</v>
      </c>
      <c r="O216" s="121">
        <v>5866</v>
      </c>
      <c r="P216" s="121">
        <v>0</v>
      </c>
      <c r="Q216" s="121">
        <v>0</v>
      </c>
      <c r="R216" s="121">
        <v>0</v>
      </c>
      <c r="S216" s="122">
        <v>0</v>
      </c>
      <c r="T216" s="121" t="s">
        <v>71</v>
      </c>
      <c r="U216" s="137">
        <f t="shared" si="21"/>
        <v>20410880</v>
      </c>
      <c r="V216" s="94">
        <f t="shared" si="22"/>
        <v>8.7612535981245347</v>
      </c>
      <c r="X216" s="137">
        <v>137300637.26189998</v>
      </c>
      <c r="Y216" s="104">
        <v>232967574.46182388</v>
      </c>
      <c r="Z216" s="121">
        <f t="shared" si="23"/>
        <v>95666937.199923903</v>
      </c>
      <c r="AA216" s="122">
        <f t="shared" si="26"/>
        <v>8381622.9776438726</v>
      </c>
      <c r="AC216" s="102">
        <v>164.64323654419587</v>
      </c>
      <c r="AD216" s="103">
        <f t="shared" si="24"/>
        <v>163.57240284018781</v>
      </c>
      <c r="AE216" s="97">
        <f t="shared" si="25"/>
        <v>-1.0708337040080664</v>
      </c>
      <c r="AF216" s="97">
        <v>5.6</v>
      </c>
      <c r="AG216" s="104">
        <v>1</v>
      </c>
      <c r="AH216" s="105">
        <f t="shared" si="27"/>
        <v>163.57240284018781</v>
      </c>
      <c r="AI216" s="49"/>
      <c r="AJ216" s="49"/>
      <c r="AK216" s="83">
        <v>164.64323654419587</v>
      </c>
      <c r="AL216" s="92">
        <v>164.70484548466908</v>
      </c>
      <c r="AM216" s="92">
        <v>164.65542547009008</v>
      </c>
      <c r="AN216" s="92">
        <v>164.65542547009008</v>
      </c>
      <c r="AO216" s="92">
        <v>164.64323654419587</v>
      </c>
      <c r="AP216" s="150">
        <v>163.57672043709377</v>
      </c>
      <c r="AQ216" s="150">
        <v>163.5733853419141</v>
      </c>
      <c r="AR216" s="94">
        <v>163.57240284018781</v>
      </c>
      <c r="AT216" s="81">
        <v>4.4490388934542118</v>
      </c>
      <c r="AU216" s="82">
        <v>4.0271020384737266</v>
      </c>
    </row>
    <row r="217" spans="1:76" s="6" customFormat="1" ht="10.199999999999999" x14ac:dyDescent="0.2">
      <c r="A217" s="118">
        <v>208</v>
      </c>
      <c r="B217" s="119" t="s">
        <v>282</v>
      </c>
      <c r="C217" s="120">
        <v>1</v>
      </c>
      <c r="D217" s="137">
        <v>0</v>
      </c>
      <c r="E217" s="121">
        <v>0</v>
      </c>
      <c r="F217" s="121">
        <v>0</v>
      </c>
      <c r="G217" s="121">
        <v>0</v>
      </c>
      <c r="H217" s="121">
        <v>0</v>
      </c>
      <c r="I217" s="121">
        <v>0</v>
      </c>
      <c r="J217" s="121">
        <v>120000</v>
      </c>
      <c r="K217" s="121">
        <v>111361</v>
      </c>
      <c r="L217" s="121">
        <v>256803</v>
      </c>
      <c r="M217" s="121">
        <v>0</v>
      </c>
      <c r="N217" s="121">
        <v>0</v>
      </c>
      <c r="O217" s="121">
        <v>4368</v>
      </c>
      <c r="P217" s="121">
        <v>0</v>
      </c>
      <c r="Q217" s="121">
        <v>0</v>
      </c>
      <c r="R217" s="121">
        <v>0</v>
      </c>
      <c r="S217" s="122">
        <v>0</v>
      </c>
      <c r="T217" s="121" t="s">
        <v>71</v>
      </c>
      <c r="U217" s="137">
        <f t="shared" si="21"/>
        <v>492532</v>
      </c>
      <c r="V217" s="94">
        <f t="shared" si="22"/>
        <v>3.5431098597933053</v>
      </c>
      <c r="X217" s="137">
        <v>8641112.9091999996</v>
      </c>
      <c r="Y217" s="104">
        <v>13901121.316874236</v>
      </c>
      <c r="Z217" s="121">
        <f t="shared" si="23"/>
        <v>5260008.4076742362</v>
      </c>
      <c r="AA217" s="122">
        <f t="shared" si="26"/>
        <v>186367.8765182627</v>
      </c>
      <c r="AC217" s="102">
        <v>161.78797386916645</v>
      </c>
      <c r="AD217" s="103">
        <f t="shared" si="24"/>
        <v>158.71512829966824</v>
      </c>
      <c r="AE217" s="97">
        <f t="shared" si="25"/>
        <v>-3.0728455694982131</v>
      </c>
      <c r="AF217" s="97">
        <v>3</v>
      </c>
      <c r="AG217" s="104">
        <v>1</v>
      </c>
      <c r="AH217" s="105">
        <f t="shared" si="27"/>
        <v>158.71512829966824</v>
      </c>
      <c r="AI217" s="49"/>
      <c r="AJ217" s="49"/>
      <c r="AK217" s="83">
        <v>161.78797386916645</v>
      </c>
      <c r="AL217" s="92">
        <v>161.77414356686194</v>
      </c>
      <c r="AM217" s="92">
        <v>161.78792620286217</v>
      </c>
      <c r="AN217" s="92">
        <v>161.78792620286217</v>
      </c>
      <c r="AO217" s="92">
        <v>161.78797386916645</v>
      </c>
      <c r="AP217" s="150">
        <v>158.57523949265394</v>
      </c>
      <c r="AQ217" s="150">
        <v>158.7197815349472</v>
      </c>
      <c r="AR217" s="94">
        <v>158.71512829966824</v>
      </c>
      <c r="AT217" s="81">
        <v>4.6789937852995696</v>
      </c>
      <c r="AU217" s="82">
        <v>3.01216197343168</v>
      </c>
    </row>
    <row r="218" spans="1:76" s="49" customFormat="1" ht="10.199999999999999" x14ac:dyDescent="0.2">
      <c r="A218" s="118">
        <v>209</v>
      </c>
      <c r="B218" s="119" t="s">
        <v>283</v>
      </c>
      <c r="C218" s="120">
        <v>1</v>
      </c>
      <c r="D218" s="137">
        <v>0</v>
      </c>
      <c r="E218" s="121">
        <v>0</v>
      </c>
      <c r="F218" s="121">
        <v>0</v>
      </c>
      <c r="G218" s="121">
        <v>0</v>
      </c>
      <c r="H218" s="121">
        <v>0</v>
      </c>
      <c r="I218" s="121">
        <v>0</v>
      </c>
      <c r="J218" s="121">
        <v>852977</v>
      </c>
      <c r="K218" s="121">
        <v>0</v>
      </c>
      <c r="L218" s="121">
        <v>1145979</v>
      </c>
      <c r="M218" s="121">
        <v>11823</v>
      </c>
      <c r="N218" s="121">
        <v>156391</v>
      </c>
      <c r="O218" s="121">
        <v>63242</v>
      </c>
      <c r="P218" s="121">
        <v>0</v>
      </c>
      <c r="Q218" s="121">
        <v>0</v>
      </c>
      <c r="R218" s="121">
        <v>0</v>
      </c>
      <c r="S218" s="122">
        <v>0</v>
      </c>
      <c r="T218" s="121" t="s">
        <v>81</v>
      </c>
      <c r="U218" s="137">
        <f t="shared" si="21"/>
        <v>1416766.9100000001</v>
      </c>
      <c r="V218" s="94">
        <f t="shared" si="22"/>
        <v>6.6019865368784583</v>
      </c>
      <c r="X218" s="137">
        <v>17356231.859999999</v>
      </c>
      <c r="Y218" s="104">
        <v>21459706.136720989</v>
      </c>
      <c r="Z218" s="121">
        <f t="shared" si="23"/>
        <v>4103474.2767209895</v>
      </c>
      <c r="AA218" s="122">
        <f t="shared" si="26"/>
        <v>270910.81929339044</v>
      </c>
      <c r="AC218" s="102">
        <v>119.27801877824361</v>
      </c>
      <c r="AD218" s="103">
        <f t="shared" si="24"/>
        <v>122.08177148324634</v>
      </c>
      <c r="AE218" s="97">
        <f t="shared" si="25"/>
        <v>2.8037527050027364</v>
      </c>
      <c r="AF218" s="97">
        <v>69.169999999999987</v>
      </c>
      <c r="AG218" s="104">
        <v>1</v>
      </c>
      <c r="AH218" s="105">
        <f t="shared" si="27"/>
        <v>122.08177148324634</v>
      </c>
      <c r="AK218" s="83">
        <v>119.27801877824361</v>
      </c>
      <c r="AL218" s="92">
        <v>119.03766064952632</v>
      </c>
      <c r="AM218" s="92">
        <v>119.26376500250662</v>
      </c>
      <c r="AN218" s="92">
        <v>119.26376500250662</v>
      </c>
      <c r="AO218" s="92">
        <v>119.27801877824361</v>
      </c>
      <c r="AP218" s="150">
        <v>121.40495019804266</v>
      </c>
      <c r="AQ218" s="150">
        <v>122.10240092115112</v>
      </c>
      <c r="AR218" s="95">
        <v>122.08177148324634</v>
      </c>
      <c r="AS218" s="6"/>
      <c r="AT218" s="81">
        <v>1.2302036824565827</v>
      </c>
      <c r="AU218" s="82">
        <v>3.851987430126679</v>
      </c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</row>
    <row r="219" spans="1:76" s="6" customFormat="1" ht="10.199999999999999" x14ac:dyDescent="0.2">
      <c r="A219" s="118">
        <v>210</v>
      </c>
      <c r="B219" s="119" t="s">
        <v>284</v>
      </c>
      <c r="C219" s="120">
        <v>1</v>
      </c>
      <c r="D219" s="137">
        <v>0</v>
      </c>
      <c r="E219" s="121">
        <v>5500</v>
      </c>
      <c r="F219" s="121">
        <v>0</v>
      </c>
      <c r="G219" s="121">
        <v>0</v>
      </c>
      <c r="H219" s="121">
        <v>0</v>
      </c>
      <c r="I219" s="121">
        <v>442301</v>
      </c>
      <c r="J219" s="121">
        <v>749356</v>
      </c>
      <c r="K219" s="121">
        <v>299373</v>
      </c>
      <c r="L219" s="121">
        <v>1755206</v>
      </c>
      <c r="M219" s="121">
        <v>0</v>
      </c>
      <c r="N219" s="121">
        <v>111769</v>
      </c>
      <c r="O219" s="121">
        <v>188326</v>
      </c>
      <c r="P219" s="121">
        <v>0</v>
      </c>
      <c r="Q219" s="121">
        <v>0</v>
      </c>
      <c r="R219" s="121">
        <v>0</v>
      </c>
      <c r="S219" s="122">
        <v>0</v>
      </c>
      <c r="T219" s="128" t="s">
        <v>117</v>
      </c>
      <c r="U219" s="137">
        <f t="shared" si="21"/>
        <v>3551831</v>
      </c>
      <c r="V219" s="94">
        <f t="shared" si="22"/>
        <v>9.1862707925885214</v>
      </c>
      <c r="X219" s="137">
        <v>28576804.530000001</v>
      </c>
      <c r="Y219" s="104">
        <v>38664558.014832474</v>
      </c>
      <c r="Z219" s="121">
        <f t="shared" si="23"/>
        <v>10087753.484832473</v>
      </c>
      <c r="AA219" s="122">
        <f t="shared" si="26"/>
        <v>926688.35200549627</v>
      </c>
      <c r="AC219" s="102">
        <v>133.85024818950822</v>
      </c>
      <c r="AD219" s="103">
        <f t="shared" si="24"/>
        <v>132.05769603529208</v>
      </c>
      <c r="AE219" s="97">
        <f t="shared" si="25"/>
        <v>-1.7925521542161391</v>
      </c>
      <c r="AF219" s="97">
        <v>193.88</v>
      </c>
      <c r="AG219" s="104">
        <v>1</v>
      </c>
      <c r="AH219" s="105">
        <f t="shared" si="27"/>
        <v>132.05769603529208</v>
      </c>
      <c r="AI219" s="49"/>
      <c r="AJ219" s="49"/>
      <c r="AK219" s="83">
        <v>133.85024818950822</v>
      </c>
      <c r="AL219" s="92">
        <v>134.19903786888145</v>
      </c>
      <c r="AM219" s="92">
        <v>133.96709628942261</v>
      </c>
      <c r="AN219" s="92">
        <v>133.96709628942261</v>
      </c>
      <c r="AO219" s="92">
        <v>133.85024818950822</v>
      </c>
      <c r="AP219" s="150">
        <v>132.14685597999815</v>
      </c>
      <c r="AQ219" s="150">
        <v>132.074619642973</v>
      </c>
      <c r="AR219" s="94">
        <v>132.05769603529208</v>
      </c>
      <c r="AT219" s="81">
        <v>2.3547241407715838</v>
      </c>
      <c r="AU219" s="82">
        <v>1.2029335851468588</v>
      </c>
    </row>
    <row r="220" spans="1:76" s="6" customFormat="1" ht="10.199999999999999" x14ac:dyDescent="0.2">
      <c r="A220" s="118">
        <v>211</v>
      </c>
      <c r="B220" s="119" t="s">
        <v>285</v>
      </c>
      <c r="C220" s="120">
        <v>1</v>
      </c>
      <c r="D220" s="137">
        <v>0</v>
      </c>
      <c r="E220" s="121">
        <v>905000</v>
      </c>
      <c r="F220" s="121">
        <v>0</v>
      </c>
      <c r="G220" s="121">
        <v>0</v>
      </c>
      <c r="H220" s="121">
        <v>0</v>
      </c>
      <c r="I220" s="121">
        <v>0</v>
      </c>
      <c r="J220" s="121">
        <v>2440416</v>
      </c>
      <c r="K220" s="121">
        <v>700000</v>
      </c>
      <c r="L220" s="121">
        <v>1958529</v>
      </c>
      <c r="M220" s="121">
        <v>26648</v>
      </c>
      <c r="N220" s="121">
        <v>0</v>
      </c>
      <c r="O220" s="121">
        <v>8369</v>
      </c>
      <c r="P220" s="121">
        <v>0</v>
      </c>
      <c r="Q220" s="121">
        <v>0</v>
      </c>
      <c r="R220" s="121">
        <v>0</v>
      </c>
      <c r="S220" s="122">
        <v>0</v>
      </c>
      <c r="T220" s="121" t="s">
        <v>71</v>
      </c>
      <c r="U220" s="137">
        <f t="shared" si="21"/>
        <v>6038962</v>
      </c>
      <c r="V220" s="94">
        <f t="shared" si="22"/>
        <v>10.430289430871365</v>
      </c>
      <c r="X220" s="137">
        <v>48675062.219999999</v>
      </c>
      <c r="Y220" s="104">
        <v>57898316.62893264</v>
      </c>
      <c r="Z220" s="121">
        <f t="shared" si="23"/>
        <v>9223254.4089326411</v>
      </c>
      <c r="AA220" s="122">
        <f t="shared" si="26"/>
        <v>962012.12979727855</v>
      </c>
      <c r="AC220" s="102">
        <v>117.93552339841401</v>
      </c>
      <c r="AD220" s="103">
        <f t="shared" si="24"/>
        <v>116.97222746587659</v>
      </c>
      <c r="AE220" s="97">
        <f t="shared" si="25"/>
        <v>-0.96329593253742019</v>
      </c>
      <c r="AF220" s="97">
        <v>7</v>
      </c>
      <c r="AG220" s="104">
        <v>1</v>
      </c>
      <c r="AH220" s="105">
        <f t="shared" si="27"/>
        <v>116.97222746587659</v>
      </c>
      <c r="AI220" s="49"/>
      <c r="AJ220" s="49"/>
      <c r="AK220" s="83">
        <v>117.93552339841401</v>
      </c>
      <c r="AL220" s="92">
        <v>117.94459292158213</v>
      </c>
      <c r="AM220" s="92">
        <v>117.93529381433112</v>
      </c>
      <c r="AN220" s="92">
        <v>117.93529381433112</v>
      </c>
      <c r="AO220" s="92">
        <v>117.93552339841401</v>
      </c>
      <c r="AP220" s="150">
        <v>116.98000715535788</v>
      </c>
      <c r="AQ220" s="150">
        <v>116.9722478157413</v>
      </c>
      <c r="AR220" s="94">
        <v>116.97222746587659</v>
      </c>
      <c r="AT220" s="81">
        <v>5.0973531202113023</v>
      </c>
      <c r="AU220" s="82">
        <v>3.9727261780963046</v>
      </c>
    </row>
    <row r="221" spans="1:76" s="6" customFormat="1" ht="10.199999999999999" x14ac:dyDescent="0.2">
      <c r="A221" s="118">
        <v>212</v>
      </c>
      <c r="B221" s="119" t="s">
        <v>286</v>
      </c>
      <c r="C221" s="120">
        <v>1</v>
      </c>
      <c r="D221" s="137">
        <v>0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901555</v>
      </c>
      <c r="K221" s="121">
        <v>0</v>
      </c>
      <c r="L221" s="121">
        <v>2468533</v>
      </c>
      <c r="M221" s="121">
        <v>34220</v>
      </c>
      <c r="N221" s="121">
        <v>0</v>
      </c>
      <c r="O221" s="121">
        <v>142106</v>
      </c>
      <c r="P221" s="121">
        <v>0</v>
      </c>
      <c r="Q221" s="121">
        <v>0</v>
      </c>
      <c r="R221" s="121">
        <v>0</v>
      </c>
      <c r="S221" s="122">
        <v>0</v>
      </c>
      <c r="T221" s="121" t="s">
        <v>71</v>
      </c>
      <c r="U221" s="137">
        <f t="shared" si="21"/>
        <v>3546414</v>
      </c>
      <c r="V221" s="94">
        <f t="shared" si="22"/>
        <v>6.5946735428184811</v>
      </c>
      <c r="X221" s="137">
        <v>43299173.010000005</v>
      </c>
      <c r="Y221" s="104">
        <v>53776945.545121051</v>
      </c>
      <c r="Z221" s="121">
        <f t="shared" si="23"/>
        <v>10477772.535121046</v>
      </c>
      <c r="AA221" s="122">
        <f t="shared" si="26"/>
        <v>690974.89325032884</v>
      </c>
      <c r="AC221" s="102">
        <v>116.54481313367633</v>
      </c>
      <c r="AD221" s="103">
        <f t="shared" si="24"/>
        <v>122.60273571416811</v>
      </c>
      <c r="AE221" s="97">
        <f t="shared" si="25"/>
        <v>6.0579225804917769</v>
      </c>
      <c r="AF221" s="97">
        <v>144.13</v>
      </c>
      <c r="AG221" s="104">
        <v>1</v>
      </c>
      <c r="AH221" s="105">
        <f t="shared" si="27"/>
        <v>122.60273571416811</v>
      </c>
      <c r="AI221" s="49"/>
      <c r="AJ221" s="49"/>
      <c r="AK221" s="83">
        <v>116.54481313367633</v>
      </c>
      <c r="AL221" s="92">
        <v>116.62641612818436</v>
      </c>
      <c r="AM221" s="92">
        <v>116.54339379564664</v>
      </c>
      <c r="AN221" s="92">
        <v>116.54339379564664</v>
      </c>
      <c r="AO221" s="92">
        <v>116.54481313367633</v>
      </c>
      <c r="AP221" s="150">
        <v>116.54481313367633</v>
      </c>
      <c r="AQ221" s="150">
        <v>122.58508603826567</v>
      </c>
      <c r="AR221" s="94">
        <v>122.60273571416811</v>
      </c>
      <c r="AT221" s="81">
        <v>2.5906152321558333</v>
      </c>
      <c r="AU221" s="82">
        <v>8.3037683098847683</v>
      </c>
    </row>
    <row r="222" spans="1:76" s="6" customFormat="1" ht="10.199999999999999" x14ac:dyDescent="0.2">
      <c r="A222" s="118">
        <v>213</v>
      </c>
      <c r="B222" s="119" t="s">
        <v>287</v>
      </c>
      <c r="C222" s="120">
        <v>1</v>
      </c>
      <c r="D222" s="137">
        <v>0</v>
      </c>
      <c r="E222" s="121"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1368533</v>
      </c>
      <c r="K222" s="121">
        <v>162617</v>
      </c>
      <c r="L222" s="121">
        <v>671327</v>
      </c>
      <c r="M222" s="121">
        <v>0</v>
      </c>
      <c r="N222" s="121">
        <v>0</v>
      </c>
      <c r="O222" s="121">
        <v>3893</v>
      </c>
      <c r="P222" s="121">
        <v>0</v>
      </c>
      <c r="Q222" s="121">
        <v>0</v>
      </c>
      <c r="R222" s="121">
        <v>0</v>
      </c>
      <c r="S222" s="122">
        <v>0</v>
      </c>
      <c r="T222" s="121" t="s">
        <v>71</v>
      </c>
      <c r="U222" s="137">
        <f t="shared" si="21"/>
        <v>2206370</v>
      </c>
      <c r="V222" s="94">
        <f t="shared" si="22"/>
        <v>7.7120690714319302</v>
      </c>
      <c r="X222" s="137">
        <v>15211638.35</v>
      </c>
      <c r="Y222" s="104">
        <v>28609313.266826522</v>
      </c>
      <c r="Z222" s="121">
        <f t="shared" si="23"/>
        <v>13397674.916826522</v>
      </c>
      <c r="AA222" s="122">
        <f t="shared" si="26"/>
        <v>1033237.9435515718</v>
      </c>
      <c r="AC222" s="102">
        <v>177.67755667876642</v>
      </c>
      <c r="AD222" s="103">
        <f t="shared" si="24"/>
        <v>181.28274344147127</v>
      </c>
      <c r="AE222" s="97">
        <f t="shared" si="25"/>
        <v>3.6051867627048466</v>
      </c>
      <c r="AF222" s="97">
        <v>2</v>
      </c>
      <c r="AG222" s="104">
        <v>1</v>
      </c>
      <c r="AH222" s="105">
        <f t="shared" si="27"/>
        <v>181.28274344147127</v>
      </c>
      <c r="AI222" s="49"/>
      <c r="AJ222" s="49"/>
      <c r="AK222" s="83">
        <v>177.67755667876642</v>
      </c>
      <c r="AL222" s="92">
        <v>177.64752918520907</v>
      </c>
      <c r="AM222" s="92">
        <v>177.67743083943088</v>
      </c>
      <c r="AN222" s="92">
        <v>177.67743083943088</v>
      </c>
      <c r="AO222" s="92">
        <v>177.67755667876642</v>
      </c>
      <c r="AP222" s="150">
        <v>181.28714778673699</v>
      </c>
      <c r="AQ222" s="150">
        <v>181.28278360584454</v>
      </c>
      <c r="AR222" s="94">
        <v>181.28274344147127</v>
      </c>
      <c r="AT222" s="81">
        <v>1.306910006999968</v>
      </c>
      <c r="AU222" s="82">
        <v>4.201988172740025</v>
      </c>
    </row>
    <row r="223" spans="1:76" s="6" customFormat="1" ht="10.199999999999999" x14ac:dyDescent="0.2">
      <c r="A223" s="118">
        <v>214</v>
      </c>
      <c r="B223" s="119" t="s">
        <v>288</v>
      </c>
      <c r="C223" s="120">
        <v>1</v>
      </c>
      <c r="D223" s="137">
        <v>0</v>
      </c>
      <c r="E223" s="121">
        <v>36000</v>
      </c>
      <c r="F223" s="121">
        <v>0</v>
      </c>
      <c r="G223" s="121">
        <v>0</v>
      </c>
      <c r="H223" s="121">
        <v>0</v>
      </c>
      <c r="I223" s="121">
        <v>0</v>
      </c>
      <c r="J223" s="121">
        <v>717732</v>
      </c>
      <c r="K223" s="121">
        <v>273161</v>
      </c>
      <c r="L223" s="121">
        <v>1012093</v>
      </c>
      <c r="M223" s="121">
        <v>0</v>
      </c>
      <c r="N223" s="121">
        <v>225775</v>
      </c>
      <c r="O223" s="121">
        <v>3455</v>
      </c>
      <c r="P223" s="121">
        <v>0</v>
      </c>
      <c r="Q223" s="121">
        <v>0</v>
      </c>
      <c r="R223" s="121">
        <v>0</v>
      </c>
      <c r="S223" s="122">
        <v>0</v>
      </c>
      <c r="T223" s="121" t="s">
        <v>71</v>
      </c>
      <c r="U223" s="137">
        <f t="shared" si="21"/>
        <v>2268216</v>
      </c>
      <c r="V223" s="94">
        <f t="shared" si="22"/>
        <v>7.9644396040241778</v>
      </c>
      <c r="X223" s="137">
        <v>23583382.150000002</v>
      </c>
      <c r="Y223" s="104">
        <v>28479291.861965314</v>
      </c>
      <c r="Z223" s="121">
        <f t="shared" si="23"/>
        <v>4895909.7119653113</v>
      </c>
      <c r="AA223" s="122">
        <f t="shared" si="26"/>
        <v>389931.77207703126</v>
      </c>
      <c r="AC223" s="102">
        <v>118.38822265275411</v>
      </c>
      <c r="AD223" s="103">
        <f t="shared" si="24"/>
        <v>119.10658068986208</v>
      </c>
      <c r="AE223" s="97">
        <f t="shared" si="25"/>
        <v>0.71835803710797563</v>
      </c>
      <c r="AF223" s="97">
        <v>4</v>
      </c>
      <c r="AG223" s="104">
        <v>1</v>
      </c>
      <c r="AH223" s="105">
        <f t="shared" si="27"/>
        <v>119.10658068986208</v>
      </c>
      <c r="AI223" s="49"/>
      <c r="AJ223" s="49"/>
      <c r="AK223" s="83">
        <v>118.38822265275411</v>
      </c>
      <c r="AL223" s="92">
        <v>118.32138079345469</v>
      </c>
      <c r="AM223" s="92">
        <v>118.38817529978891</v>
      </c>
      <c r="AN223" s="92">
        <v>118.38817529978891</v>
      </c>
      <c r="AO223" s="92">
        <v>118.38822265275411</v>
      </c>
      <c r="AP223" s="150">
        <v>118.38822265275411</v>
      </c>
      <c r="AQ223" s="150">
        <v>119.01714245264121</v>
      </c>
      <c r="AR223" s="94">
        <v>119.10658068986208</v>
      </c>
      <c r="AT223" s="81">
        <v>-0.13481656423460894</v>
      </c>
      <c r="AU223" s="82">
        <v>0.39650516152185061</v>
      </c>
    </row>
    <row r="224" spans="1:76" s="6" customFormat="1" ht="10.199999999999999" x14ac:dyDescent="0.2">
      <c r="A224" s="118">
        <v>215</v>
      </c>
      <c r="B224" s="119" t="s">
        <v>289</v>
      </c>
      <c r="C224" s="120">
        <v>1</v>
      </c>
      <c r="D224" s="137">
        <v>13208</v>
      </c>
      <c r="E224" s="121"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56285.97</v>
      </c>
      <c r="K224" s="121">
        <v>0</v>
      </c>
      <c r="L224" s="121">
        <v>430000</v>
      </c>
      <c r="M224" s="121">
        <v>0</v>
      </c>
      <c r="N224" s="121">
        <v>112007</v>
      </c>
      <c r="O224" s="121">
        <v>8067</v>
      </c>
      <c r="P224" s="121">
        <v>0</v>
      </c>
      <c r="Q224" s="121">
        <v>0</v>
      </c>
      <c r="R224" s="121">
        <v>0</v>
      </c>
      <c r="S224" s="122">
        <v>0</v>
      </c>
      <c r="T224" s="121" t="s">
        <v>71</v>
      </c>
      <c r="U224" s="137">
        <f t="shared" si="21"/>
        <v>619567.97</v>
      </c>
      <c r="V224" s="94">
        <f t="shared" si="22"/>
        <v>7.9181191022233364</v>
      </c>
      <c r="X224" s="137">
        <v>6455723.8399999999</v>
      </c>
      <c r="Y224" s="104">
        <v>7824686.1660117097</v>
      </c>
      <c r="Z224" s="121">
        <f t="shared" si="23"/>
        <v>1368962.3260117099</v>
      </c>
      <c r="AA224" s="122">
        <f t="shared" si="26"/>
        <v>108396.06743817411</v>
      </c>
      <c r="AC224" s="102">
        <v>119.14209416074246</v>
      </c>
      <c r="AD224" s="103">
        <f t="shared" si="24"/>
        <v>119.52633492100455</v>
      </c>
      <c r="AE224" s="97">
        <f t="shared" si="25"/>
        <v>0.38424076026208809</v>
      </c>
      <c r="AF224" s="97">
        <v>4.59</v>
      </c>
      <c r="AG224" s="104">
        <v>1</v>
      </c>
      <c r="AH224" s="105">
        <f t="shared" si="27"/>
        <v>119.52633492100455</v>
      </c>
      <c r="AI224" s="49"/>
      <c r="AJ224" s="49"/>
      <c r="AK224" s="83">
        <v>119.14209416074246</v>
      </c>
      <c r="AL224" s="92">
        <v>119.44104413046459</v>
      </c>
      <c r="AM224" s="92">
        <v>119.14228096192726</v>
      </c>
      <c r="AN224" s="92">
        <v>119.14228096192726</v>
      </c>
      <c r="AO224" s="92">
        <v>119.14209416074246</v>
      </c>
      <c r="AP224" s="150">
        <v>120.30162250136847</v>
      </c>
      <c r="AQ224" s="150">
        <v>119.4430271692801</v>
      </c>
      <c r="AR224" s="94">
        <v>119.52633492100455</v>
      </c>
      <c r="AT224" s="81">
        <v>4.1304485027807596</v>
      </c>
      <c r="AU224" s="82">
        <v>4.368251001630048</v>
      </c>
    </row>
    <row r="225" spans="1:47" ht="10.199999999999999" x14ac:dyDescent="0.2">
      <c r="A225" s="118">
        <v>216</v>
      </c>
      <c r="B225" s="119" t="s">
        <v>290</v>
      </c>
      <c r="C225" s="120">
        <v>0</v>
      </c>
      <c r="D225" s="137">
        <v>0</v>
      </c>
      <c r="E225" s="121">
        <v>0</v>
      </c>
      <c r="F225" s="121">
        <v>0</v>
      </c>
      <c r="G225" s="121">
        <v>0</v>
      </c>
      <c r="H225" s="121">
        <v>0</v>
      </c>
      <c r="I225" s="121">
        <v>0</v>
      </c>
      <c r="J225" s="121">
        <v>0</v>
      </c>
      <c r="K225" s="121">
        <v>0</v>
      </c>
      <c r="L225" s="121">
        <v>0</v>
      </c>
      <c r="M225" s="121">
        <v>0</v>
      </c>
      <c r="N225" s="121">
        <v>0</v>
      </c>
      <c r="O225" s="121">
        <v>0</v>
      </c>
      <c r="P225" s="121">
        <v>0</v>
      </c>
      <c r="Q225" s="121">
        <v>0</v>
      </c>
      <c r="R225" s="121">
        <v>0</v>
      </c>
      <c r="S225" s="122">
        <v>0</v>
      </c>
      <c r="T225" s="121">
        <v>0</v>
      </c>
      <c r="U225" s="137">
        <f t="shared" si="21"/>
        <v>0</v>
      </c>
      <c r="V225" s="94">
        <f t="shared" si="22"/>
        <v>0</v>
      </c>
      <c r="W225" s="6"/>
      <c r="X225" s="137">
        <v>0</v>
      </c>
      <c r="Y225" s="104">
        <v>918.65000000000009</v>
      </c>
      <c r="Z225" s="121">
        <f t="shared" si="23"/>
        <v>918.65000000000009</v>
      </c>
      <c r="AA225" s="122">
        <f t="shared" si="26"/>
        <v>0</v>
      </c>
      <c r="AB225" s="6"/>
      <c r="AC225" s="102">
        <v>0</v>
      </c>
      <c r="AD225" s="103">
        <f t="shared" si="24"/>
        <v>0</v>
      </c>
      <c r="AE225" s="97">
        <f t="shared" si="25"/>
        <v>0</v>
      </c>
      <c r="AF225" s="97"/>
      <c r="AG225" s="104" t="s">
        <v>73</v>
      </c>
      <c r="AH225" s="105">
        <f t="shared" si="27"/>
        <v>0</v>
      </c>
      <c r="AI225" s="49"/>
      <c r="AJ225" s="49"/>
      <c r="AK225" s="83">
        <v>0</v>
      </c>
      <c r="AL225" s="92">
        <v>0</v>
      </c>
      <c r="AM225" s="92">
        <v>0</v>
      </c>
      <c r="AN225" s="92">
        <v>0</v>
      </c>
      <c r="AO225" s="92">
        <v>0</v>
      </c>
      <c r="AP225" s="150">
        <v>0</v>
      </c>
      <c r="AQ225" s="150">
        <v>0</v>
      </c>
      <c r="AR225" s="94">
        <v>0</v>
      </c>
      <c r="AT225" s="81" t="s">
        <v>536</v>
      </c>
      <c r="AU225" s="82" t="s">
        <v>536</v>
      </c>
    </row>
    <row r="226" spans="1:47" ht="10.199999999999999" x14ac:dyDescent="0.2">
      <c r="A226" s="118">
        <v>217</v>
      </c>
      <c r="B226" s="119" t="s">
        <v>291</v>
      </c>
      <c r="C226" s="120">
        <v>1</v>
      </c>
      <c r="D226" s="137">
        <v>0</v>
      </c>
      <c r="E226" s="121">
        <v>0</v>
      </c>
      <c r="F226" s="121">
        <v>0</v>
      </c>
      <c r="G226" s="121">
        <v>0</v>
      </c>
      <c r="H226" s="121">
        <v>0</v>
      </c>
      <c r="I226" s="121">
        <v>0</v>
      </c>
      <c r="J226" s="121">
        <v>1515702</v>
      </c>
      <c r="K226" s="121">
        <v>356188</v>
      </c>
      <c r="L226" s="121">
        <v>558019</v>
      </c>
      <c r="M226" s="121">
        <v>22410</v>
      </c>
      <c r="N226" s="121">
        <v>0</v>
      </c>
      <c r="O226" s="121">
        <v>2058</v>
      </c>
      <c r="P226" s="121">
        <v>0</v>
      </c>
      <c r="Q226" s="121">
        <v>0</v>
      </c>
      <c r="R226" s="121">
        <v>0</v>
      </c>
      <c r="S226" s="122">
        <v>0</v>
      </c>
      <c r="T226" s="121" t="s">
        <v>81</v>
      </c>
      <c r="U226" s="137">
        <f t="shared" si="21"/>
        <v>2058183.51</v>
      </c>
      <c r="V226" s="94">
        <f t="shared" si="22"/>
        <v>5.6297659392976094</v>
      </c>
      <c r="W226" s="6"/>
      <c r="X226" s="137">
        <v>24928075.440800004</v>
      </c>
      <c r="Y226" s="104">
        <v>36558953.466132671</v>
      </c>
      <c r="Z226" s="121">
        <f t="shared" si="23"/>
        <v>11630878.025332667</v>
      </c>
      <c r="AA226" s="122">
        <f t="shared" si="26"/>
        <v>654791.20951142884</v>
      </c>
      <c r="AB226" s="6"/>
      <c r="AC226" s="102">
        <v>143.60975270003681</v>
      </c>
      <c r="AD226" s="103">
        <f t="shared" si="24"/>
        <v>144.03102374223636</v>
      </c>
      <c r="AE226" s="97">
        <f t="shared" si="25"/>
        <v>0.42127104219954958</v>
      </c>
      <c r="AF226" s="97">
        <v>1</v>
      </c>
      <c r="AG226" s="104">
        <v>1</v>
      </c>
      <c r="AH226" s="105">
        <f t="shared" si="27"/>
        <v>144.03102374223636</v>
      </c>
      <c r="AI226" s="49"/>
      <c r="AJ226" s="49"/>
      <c r="AK226" s="83">
        <v>143.60975270003681</v>
      </c>
      <c r="AL226" s="92">
        <v>143.56212256832546</v>
      </c>
      <c r="AM226" s="92">
        <v>143.60958656679631</v>
      </c>
      <c r="AN226" s="92">
        <v>143.60958656679631</v>
      </c>
      <c r="AO226" s="92">
        <v>143.60975270003681</v>
      </c>
      <c r="AP226" s="150">
        <v>144.13549344392337</v>
      </c>
      <c r="AQ226" s="150">
        <v>144.03107657583931</v>
      </c>
      <c r="AR226" s="94">
        <v>144.03102374223636</v>
      </c>
      <c r="AT226" s="81">
        <v>4.0394878310278122</v>
      </c>
      <c r="AU226" s="82">
        <v>4.5521692971661079</v>
      </c>
    </row>
    <row r="227" spans="1:47" ht="10.199999999999999" x14ac:dyDescent="0.2">
      <c r="A227" s="118">
        <v>218</v>
      </c>
      <c r="B227" s="119" t="s">
        <v>292</v>
      </c>
      <c r="C227" s="120">
        <v>1</v>
      </c>
      <c r="D227" s="137">
        <v>0</v>
      </c>
      <c r="E227" s="121">
        <v>93413</v>
      </c>
      <c r="F227" s="121">
        <v>0</v>
      </c>
      <c r="G227" s="121">
        <v>0</v>
      </c>
      <c r="H227" s="121">
        <v>0</v>
      </c>
      <c r="I227" s="121">
        <v>0</v>
      </c>
      <c r="J227" s="121">
        <v>475653</v>
      </c>
      <c r="K227" s="121">
        <v>1721019</v>
      </c>
      <c r="L227" s="121">
        <v>1041227</v>
      </c>
      <c r="M227" s="121">
        <v>1226</v>
      </c>
      <c r="N227" s="121">
        <v>23988</v>
      </c>
      <c r="O227" s="121">
        <v>111276</v>
      </c>
      <c r="P227" s="121">
        <v>0</v>
      </c>
      <c r="Q227" s="121">
        <v>0</v>
      </c>
      <c r="R227" s="121">
        <v>0</v>
      </c>
      <c r="S227" s="122">
        <v>0</v>
      </c>
      <c r="T227" s="121" t="s">
        <v>81</v>
      </c>
      <c r="U227" s="137">
        <f t="shared" si="21"/>
        <v>2728530.83</v>
      </c>
      <c r="V227" s="94">
        <f t="shared" si="22"/>
        <v>7.9262090379394436</v>
      </c>
      <c r="W227" s="6"/>
      <c r="X227" s="137">
        <v>25627290.710000001</v>
      </c>
      <c r="Y227" s="104">
        <v>34424159.35461285</v>
      </c>
      <c r="Z227" s="121">
        <f t="shared" si="23"/>
        <v>8796868.6446128488</v>
      </c>
      <c r="AA227" s="122">
        <f t="shared" si="26"/>
        <v>697258.19756496465</v>
      </c>
      <c r="AB227" s="6"/>
      <c r="AC227" s="102">
        <v>133.04164658672548</v>
      </c>
      <c r="AD227" s="103">
        <f t="shared" si="24"/>
        <v>131.60541057072155</v>
      </c>
      <c r="AE227" s="97">
        <f t="shared" si="25"/>
        <v>-1.4362360160039316</v>
      </c>
      <c r="AF227" s="97">
        <v>96.1</v>
      </c>
      <c r="AG227" s="104">
        <v>1</v>
      </c>
      <c r="AH227" s="105">
        <f t="shared" si="27"/>
        <v>131.60541057072155</v>
      </c>
      <c r="AI227" s="49"/>
      <c r="AJ227" s="49"/>
      <c r="AK227" s="83">
        <v>133.04164658672548</v>
      </c>
      <c r="AL227" s="92">
        <v>132.59530811826633</v>
      </c>
      <c r="AM227" s="92">
        <v>133.02706516698998</v>
      </c>
      <c r="AN227" s="92">
        <v>133.02706516698998</v>
      </c>
      <c r="AO227" s="92">
        <v>133.04164658672548</v>
      </c>
      <c r="AP227" s="150">
        <v>132.16273132554645</v>
      </c>
      <c r="AQ227" s="150">
        <v>131.62407449405026</v>
      </c>
      <c r="AR227" s="94">
        <v>131.60541057072155</v>
      </c>
      <c r="AT227" s="81">
        <v>4.1514265447270091</v>
      </c>
      <c r="AU227" s="82">
        <v>3.4301270666086383</v>
      </c>
    </row>
    <row r="228" spans="1:47" ht="10.199999999999999" x14ac:dyDescent="0.2">
      <c r="A228" s="118">
        <v>219</v>
      </c>
      <c r="B228" s="119" t="s">
        <v>293</v>
      </c>
      <c r="C228" s="120">
        <v>1</v>
      </c>
      <c r="D228" s="137">
        <v>0</v>
      </c>
      <c r="E228" s="121">
        <v>172000</v>
      </c>
      <c r="F228" s="121">
        <v>0</v>
      </c>
      <c r="G228" s="121">
        <v>0</v>
      </c>
      <c r="H228" s="121">
        <v>0</v>
      </c>
      <c r="I228" s="121">
        <v>0</v>
      </c>
      <c r="J228" s="121">
        <v>724320</v>
      </c>
      <c r="K228" s="121">
        <v>523680</v>
      </c>
      <c r="L228" s="121">
        <v>1110309</v>
      </c>
      <c r="M228" s="121">
        <v>4069</v>
      </c>
      <c r="N228" s="121">
        <v>0</v>
      </c>
      <c r="O228" s="121">
        <v>13076</v>
      </c>
      <c r="P228" s="121">
        <v>0</v>
      </c>
      <c r="Q228" s="121">
        <v>0</v>
      </c>
      <c r="R228" s="121">
        <v>0</v>
      </c>
      <c r="S228" s="122">
        <v>0</v>
      </c>
      <c r="T228" s="121" t="s">
        <v>81</v>
      </c>
      <c r="U228" s="137">
        <f t="shared" si="21"/>
        <v>1759134.6099999999</v>
      </c>
      <c r="V228" s="94">
        <f t="shared" si="22"/>
        <v>5.4700692996449494</v>
      </c>
      <c r="W228" s="6"/>
      <c r="X228" s="137">
        <v>21451763.513980005</v>
      </c>
      <c r="Y228" s="104">
        <v>32159274.656980701</v>
      </c>
      <c r="Z228" s="121">
        <f t="shared" si="23"/>
        <v>10707511.143000696</v>
      </c>
      <c r="AA228" s="122">
        <f t="shared" si="26"/>
        <v>585708.27978934313</v>
      </c>
      <c r="AB228" s="6"/>
      <c r="AC228" s="102">
        <v>147.48758615053123</v>
      </c>
      <c r="AD228" s="103">
        <f t="shared" si="24"/>
        <v>147.18401289765771</v>
      </c>
      <c r="AE228" s="97">
        <f t="shared" si="25"/>
        <v>-0.30357325287351955</v>
      </c>
      <c r="AF228" s="97">
        <v>8.85</v>
      </c>
      <c r="AG228" s="104">
        <v>1</v>
      </c>
      <c r="AH228" s="105">
        <f t="shared" si="27"/>
        <v>147.18401289765771</v>
      </c>
      <c r="AI228" s="49"/>
      <c r="AJ228" s="49"/>
      <c r="AK228" s="83">
        <v>147.48758615053123</v>
      </c>
      <c r="AL228" s="92">
        <v>147.52108848352557</v>
      </c>
      <c r="AM228" s="92">
        <v>147.48479268039466</v>
      </c>
      <c r="AN228" s="92">
        <v>147.48479268039466</v>
      </c>
      <c r="AO228" s="92">
        <v>147.48758615053123</v>
      </c>
      <c r="AP228" s="150">
        <v>147.48758615053123</v>
      </c>
      <c r="AQ228" s="150">
        <v>147.18521034625297</v>
      </c>
      <c r="AR228" s="94">
        <v>147.18401289765771</v>
      </c>
      <c r="AT228" s="81">
        <v>3.6260859211804206</v>
      </c>
      <c r="AU228" s="82">
        <v>3.780183286301511</v>
      </c>
    </row>
    <row r="229" spans="1:47" ht="10.199999999999999" x14ac:dyDescent="0.2">
      <c r="A229" s="118">
        <v>220</v>
      </c>
      <c r="B229" s="119" t="s">
        <v>294</v>
      </c>
      <c r="C229" s="120">
        <v>1</v>
      </c>
      <c r="D229" s="137">
        <v>0</v>
      </c>
      <c r="E229" s="121">
        <v>44369</v>
      </c>
      <c r="F229" s="121">
        <v>0</v>
      </c>
      <c r="G229" s="121">
        <v>0</v>
      </c>
      <c r="H229" s="121">
        <v>0</v>
      </c>
      <c r="I229" s="121">
        <v>0</v>
      </c>
      <c r="J229" s="121">
        <v>2284256</v>
      </c>
      <c r="K229" s="121">
        <v>954474</v>
      </c>
      <c r="L229" s="121">
        <v>1425321</v>
      </c>
      <c r="M229" s="121">
        <v>19248</v>
      </c>
      <c r="N229" s="121">
        <v>0</v>
      </c>
      <c r="O229" s="121">
        <v>65867</v>
      </c>
      <c r="P229" s="121">
        <v>0</v>
      </c>
      <c r="Q229" s="121">
        <v>0</v>
      </c>
      <c r="R229" s="121">
        <v>0</v>
      </c>
      <c r="S229" s="122">
        <v>0</v>
      </c>
      <c r="T229" s="121" t="s">
        <v>71</v>
      </c>
      <c r="U229" s="137">
        <f t="shared" si="21"/>
        <v>4793535</v>
      </c>
      <c r="V229" s="94">
        <f t="shared" si="22"/>
        <v>8.7664949871999855</v>
      </c>
      <c r="W229" s="6"/>
      <c r="X229" s="137">
        <v>38062700.293799996</v>
      </c>
      <c r="Y229" s="104">
        <v>54680177.277225055</v>
      </c>
      <c r="Z229" s="121">
        <f t="shared" si="23"/>
        <v>16617476.983425058</v>
      </c>
      <c r="AA229" s="122">
        <f t="shared" si="26"/>
        <v>1456770.2867510691</v>
      </c>
      <c r="AB229" s="6"/>
      <c r="AC229" s="102">
        <v>140.70703507314281</v>
      </c>
      <c r="AD229" s="103">
        <f t="shared" si="24"/>
        <v>139.83087531796451</v>
      </c>
      <c r="AE229" s="97">
        <f t="shared" si="25"/>
        <v>-0.8761597551782927</v>
      </c>
      <c r="AF229" s="97">
        <v>60.91</v>
      </c>
      <c r="AG229" s="104">
        <v>1</v>
      </c>
      <c r="AH229" s="105">
        <f t="shared" si="27"/>
        <v>139.83087531796451</v>
      </c>
      <c r="AI229" s="49"/>
      <c r="AJ229" s="49"/>
      <c r="AK229" s="83">
        <v>140.70703507314281</v>
      </c>
      <c r="AL229" s="92">
        <v>129.18110831627951</v>
      </c>
      <c r="AM229" s="92">
        <v>140.66395295506942</v>
      </c>
      <c r="AN229" s="92">
        <v>140.66395295506942</v>
      </c>
      <c r="AO229" s="92">
        <v>140.70703507314281</v>
      </c>
      <c r="AP229" s="150">
        <v>140.01934614666501</v>
      </c>
      <c r="AQ229" s="150">
        <v>139.84326265918861</v>
      </c>
      <c r="AR229" s="94">
        <v>139.83087531796451</v>
      </c>
      <c r="AT229" s="81">
        <v>3.999346798513935</v>
      </c>
      <c r="AU229" s="82">
        <v>3.6107407135764049</v>
      </c>
    </row>
    <row r="230" spans="1:47" ht="10.199999999999999" x14ac:dyDescent="0.2">
      <c r="A230" s="118">
        <v>221</v>
      </c>
      <c r="B230" s="119" t="s">
        <v>295</v>
      </c>
      <c r="C230" s="120">
        <v>1</v>
      </c>
      <c r="D230" s="137">
        <v>9713</v>
      </c>
      <c r="E230" s="121">
        <v>0</v>
      </c>
      <c r="F230" s="121">
        <v>0</v>
      </c>
      <c r="G230" s="121">
        <v>0</v>
      </c>
      <c r="H230" s="121">
        <v>0</v>
      </c>
      <c r="I230" s="121">
        <v>0</v>
      </c>
      <c r="J230" s="121">
        <v>0</v>
      </c>
      <c r="K230" s="121">
        <v>0</v>
      </c>
      <c r="L230" s="121">
        <v>0</v>
      </c>
      <c r="M230" s="121">
        <v>0</v>
      </c>
      <c r="N230" s="121">
        <v>7823</v>
      </c>
      <c r="O230" s="121">
        <v>53334</v>
      </c>
      <c r="P230" s="121">
        <v>0</v>
      </c>
      <c r="Q230" s="121">
        <v>0</v>
      </c>
      <c r="R230" s="121">
        <v>0</v>
      </c>
      <c r="S230" s="122">
        <v>0</v>
      </c>
      <c r="T230" s="121" t="s">
        <v>81</v>
      </c>
      <c r="U230" s="137">
        <f t="shared" si="21"/>
        <v>63973.770000000004</v>
      </c>
      <c r="V230" s="94">
        <f t="shared" si="22"/>
        <v>0.6205424994815949</v>
      </c>
      <c r="W230" s="6"/>
      <c r="X230" s="137">
        <v>4566695.8900000006</v>
      </c>
      <c r="Y230" s="104">
        <v>10309329.345442751</v>
      </c>
      <c r="Z230" s="121">
        <f t="shared" si="23"/>
        <v>5742633.4554427508</v>
      </c>
      <c r="AA230" s="122">
        <f t="shared" si="26"/>
        <v>35635.481180470728</v>
      </c>
      <c r="AB230" s="6"/>
      <c r="AC230" s="102">
        <v>210.59416536311866</v>
      </c>
      <c r="AD230" s="103">
        <f t="shared" si="24"/>
        <v>224.96995884397023</v>
      </c>
      <c r="AE230" s="97">
        <f t="shared" si="25"/>
        <v>14.37579348085157</v>
      </c>
      <c r="AF230" s="97">
        <v>30.4</v>
      </c>
      <c r="AG230" s="104">
        <v>1</v>
      </c>
      <c r="AH230" s="105">
        <f t="shared" si="27"/>
        <v>224.96995884397023</v>
      </c>
      <c r="AI230" s="49"/>
      <c r="AJ230" s="49"/>
      <c r="AK230" s="83">
        <v>210.59416536311866</v>
      </c>
      <c r="AL230" s="92">
        <v>210.61774675620293</v>
      </c>
      <c r="AM230" s="92">
        <v>210.61774675620293</v>
      </c>
      <c r="AN230" s="92">
        <v>210.61774675620293</v>
      </c>
      <c r="AO230" s="92">
        <v>210.59416536311866</v>
      </c>
      <c r="AP230" s="150">
        <v>210.59416536311866</v>
      </c>
      <c r="AQ230" s="150">
        <v>224.54900730544875</v>
      </c>
      <c r="AR230" s="94">
        <v>224.96995884397023</v>
      </c>
      <c r="AT230" s="81">
        <v>-1.0411327507064811</v>
      </c>
      <c r="AU230" s="82">
        <v>5.4323892937472493</v>
      </c>
    </row>
    <row r="231" spans="1:47" ht="10.199999999999999" x14ac:dyDescent="0.2">
      <c r="A231" s="118">
        <v>222</v>
      </c>
      <c r="B231" s="119" t="s">
        <v>296</v>
      </c>
      <c r="C231" s="120">
        <v>0</v>
      </c>
      <c r="D231" s="137">
        <v>0</v>
      </c>
      <c r="E231" s="121"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0</v>
      </c>
      <c r="Q231" s="121">
        <v>0</v>
      </c>
      <c r="R231" s="121">
        <v>0</v>
      </c>
      <c r="S231" s="122">
        <v>0</v>
      </c>
      <c r="T231" s="121">
        <v>0</v>
      </c>
      <c r="U231" s="137">
        <f t="shared" si="21"/>
        <v>0</v>
      </c>
      <c r="V231" s="94">
        <f t="shared" si="22"/>
        <v>0</v>
      </c>
      <c r="W231" s="6"/>
      <c r="X231" s="137">
        <v>13837.16</v>
      </c>
      <c r="Y231" s="104">
        <v>35894</v>
      </c>
      <c r="Z231" s="121">
        <f t="shared" si="23"/>
        <v>22056.84</v>
      </c>
      <c r="AA231" s="122">
        <f t="shared" si="26"/>
        <v>0</v>
      </c>
      <c r="AB231" s="6"/>
      <c r="AC231" s="102">
        <v>0</v>
      </c>
      <c r="AD231" s="103">
        <f t="shared" si="24"/>
        <v>0</v>
      </c>
      <c r="AE231" s="97">
        <f t="shared" si="25"/>
        <v>0</v>
      </c>
      <c r="AF231" s="97"/>
      <c r="AG231" s="104" t="s">
        <v>73</v>
      </c>
      <c r="AH231" s="105">
        <f t="shared" si="27"/>
        <v>0</v>
      </c>
      <c r="AI231" s="49"/>
      <c r="AJ231" s="49"/>
      <c r="AK231" s="83">
        <v>0</v>
      </c>
      <c r="AL231" s="92">
        <v>0</v>
      </c>
      <c r="AM231" s="92">
        <v>0</v>
      </c>
      <c r="AN231" s="92">
        <v>0</v>
      </c>
      <c r="AO231" s="92">
        <v>0</v>
      </c>
      <c r="AP231" s="150">
        <v>0</v>
      </c>
      <c r="AQ231" s="150">
        <v>0</v>
      </c>
      <c r="AR231" s="94">
        <v>0</v>
      </c>
      <c r="AT231" s="81" t="s">
        <v>536</v>
      </c>
      <c r="AU231" s="82" t="s">
        <v>536</v>
      </c>
    </row>
    <row r="232" spans="1:47" ht="10.199999999999999" x14ac:dyDescent="0.2">
      <c r="A232" s="118">
        <v>223</v>
      </c>
      <c r="B232" s="119" t="s">
        <v>297</v>
      </c>
      <c r="C232" s="120">
        <v>1</v>
      </c>
      <c r="D232" s="137">
        <v>0</v>
      </c>
      <c r="E232" s="121"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114500</v>
      </c>
      <c r="K232" s="121">
        <v>274254</v>
      </c>
      <c r="L232" s="121">
        <v>391974</v>
      </c>
      <c r="M232" s="121">
        <v>0</v>
      </c>
      <c r="N232" s="121">
        <v>81782</v>
      </c>
      <c r="O232" s="121">
        <v>2169</v>
      </c>
      <c r="P232" s="121">
        <v>0</v>
      </c>
      <c r="Q232" s="121">
        <v>0</v>
      </c>
      <c r="R232" s="121">
        <v>0</v>
      </c>
      <c r="S232" s="122">
        <v>0</v>
      </c>
      <c r="T232" s="121" t="s">
        <v>71</v>
      </c>
      <c r="U232" s="137">
        <f t="shared" si="21"/>
        <v>864679</v>
      </c>
      <c r="V232" s="94">
        <f t="shared" si="22"/>
        <v>10.883912661495412</v>
      </c>
      <c r="W232" s="6"/>
      <c r="X232" s="137">
        <v>6913169.459999999</v>
      </c>
      <c r="Y232" s="104">
        <v>7944560.2596483547</v>
      </c>
      <c r="Z232" s="121">
        <f t="shared" si="23"/>
        <v>1031390.7996483557</v>
      </c>
      <c r="AA232" s="122">
        <f t="shared" si="26"/>
        <v>112255.67383242617</v>
      </c>
      <c r="AB232" s="6"/>
      <c r="AC232" s="102">
        <v>107.82579629296103</v>
      </c>
      <c r="AD232" s="103">
        <f t="shared" si="24"/>
        <v>113.29542304921208</v>
      </c>
      <c r="AE232" s="97">
        <f t="shared" si="25"/>
        <v>5.4696267562510457</v>
      </c>
      <c r="AF232" s="97">
        <v>4</v>
      </c>
      <c r="AG232" s="104">
        <v>1</v>
      </c>
      <c r="AH232" s="105">
        <f t="shared" si="27"/>
        <v>113.29542304921208</v>
      </c>
      <c r="AI232" s="49"/>
      <c r="AJ232" s="49"/>
      <c r="AK232" s="83">
        <v>107.82579629296103</v>
      </c>
      <c r="AL232" s="92">
        <v>108.2756121914137</v>
      </c>
      <c r="AM232" s="92">
        <v>107.82483300075367</v>
      </c>
      <c r="AN232" s="92">
        <v>107.82483300075367</v>
      </c>
      <c r="AO232" s="92">
        <v>107.82579629296103</v>
      </c>
      <c r="AP232" s="150">
        <v>113.64782257190676</v>
      </c>
      <c r="AQ232" s="150">
        <v>113.30286481558352</v>
      </c>
      <c r="AR232" s="94">
        <v>113.29542304921208</v>
      </c>
      <c r="AT232" s="81">
        <v>1.640998904871797</v>
      </c>
      <c r="AU232" s="82">
        <v>7.4186128142076448</v>
      </c>
    </row>
    <row r="233" spans="1:47" ht="10.199999999999999" x14ac:dyDescent="0.2">
      <c r="A233" s="118">
        <v>224</v>
      </c>
      <c r="B233" s="119" t="s">
        <v>298</v>
      </c>
      <c r="C233" s="120">
        <v>1</v>
      </c>
      <c r="D233" s="137">
        <v>0</v>
      </c>
      <c r="E233" s="121">
        <v>97538</v>
      </c>
      <c r="F233" s="121">
        <v>0</v>
      </c>
      <c r="G233" s="121">
        <v>0</v>
      </c>
      <c r="H233" s="121">
        <v>0</v>
      </c>
      <c r="I233" s="121">
        <v>0</v>
      </c>
      <c r="J233" s="121">
        <v>0</v>
      </c>
      <c r="K233" s="121">
        <v>223</v>
      </c>
      <c r="L233" s="121">
        <v>175234</v>
      </c>
      <c r="M233" s="121">
        <v>0</v>
      </c>
      <c r="N233" s="121">
        <v>0</v>
      </c>
      <c r="O233" s="121">
        <v>0</v>
      </c>
      <c r="P233" s="121">
        <v>0</v>
      </c>
      <c r="Q233" s="121">
        <v>0</v>
      </c>
      <c r="R233" s="121">
        <v>0</v>
      </c>
      <c r="S233" s="122">
        <v>0</v>
      </c>
      <c r="T233" s="121" t="s">
        <v>81</v>
      </c>
      <c r="U233" s="137">
        <f t="shared" si="21"/>
        <v>148578.85999999999</v>
      </c>
      <c r="V233" s="94">
        <f t="shared" si="22"/>
        <v>2.9542106599324192</v>
      </c>
      <c r="W233" s="6"/>
      <c r="X233" s="137">
        <v>2345513.3400000003</v>
      </c>
      <c r="Y233" s="104">
        <v>5029392.8600000003</v>
      </c>
      <c r="Z233" s="121">
        <f t="shared" si="23"/>
        <v>2683879.52</v>
      </c>
      <c r="AA233" s="122">
        <f t="shared" si="26"/>
        <v>79287.454879583049</v>
      </c>
      <c r="AB233" s="6"/>
      <c r="AC233" s="102">
        <v>215.70489717083424</v>
      </c>
      <c r="AD233" s="103">
        <f t="shared" si="24"/>
        <v>211.04571526847153</v>
      </c>
      <c r="AE233" s="97">
        <f t="shared" si="25"/>
        <v>-4.6591819023627181</v>
      </c>
      <c r="AF233" s="97"/>
      <c r="AG233" s="104">
        <v>1</v>
      </c>
      <c r="AH233" s="105">
        <f t="shared" si="27"/>
        <v>211.04571526847153</v>
      </c>
      <c r="AI233" s="49"/>
      <c r="AJ233" s="49"/>
      <c r="AK233" s="83">
        <v>215.70489717083424</v>
      </c>
      <c r="AL233" s="92">
        <v>215.70489717083424</v>
      </c>
      <c r="AM233" s="92">
        <v>215.70489717083424</v>
      </c>
      <c r="AN233" s="92">
        <v>215.70489717083424</v>
      </c>
      <c r="AO233" s="92">
        <v>215.70489717083424</v>
      </c>
      <c r="AP233" s="150">
        <v>210.87752833441152</v>
      </c>
      <c r="AQ233" s="150">
        <v>211.04571526847153</v>
      </c>
      <c r="AR233" s="94">
        <v>211.04571526847153</v>
      </c>
      <c r="AT233" s="81">
        <v>7.2772891047812411</v>
      </c>
      <c r="AU233" s="82">
        <v>4.6720768544795499</v>
      </c>
    </row>
    <row r="234" spans="1:47" ht="10.199999999999999" x14ac:dyDescent="0.2">
      <c r="A234" s="118">
        <v>225</v>
      </c>
      <c r="B234" s="119" t="s">
        <v>299</v>
      </c>
      <c r="C234" s="120">
        <v>0</v>
      </c>
      <c r="D234" s="137">
        <v>0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121">
        <v>0</v>
      </c>
      <c r="R234" s="121">
        <v>0</v>
      </c>
      <c r="S234" s="122">
        <v>0</v>
      </c>
      <c r="T234" s="121">
        <v>0</v>
      </c>
      <c r="U234" s="137">
        <f t="shared" si="21"/>
        <v>0</v>
      </c>
      <c r="V234" s="94">
        <f t="shared" si="22"/>
        <v>0</v>
      </c>
      <c r="W234" s="6"/>
      <c r="X234" s="137">
        <v>0</v>
      </c>
      <c r="Y234" s="104">
        <v>0</v>
      </c>
      <c r="Z234" s="121">
        <f t="shared" si="23"/>
        <v>0</v>
      </c>
      <c r="AA234" s="122">
        <f t="shared" si="26"/>
        <v>0</v>
      </c>
      <c r="AB234" s="6"/>
      <c r="AC234" s="102">
        <v>0</v>
      </c>
      <c r="AD234" s="103">
        <f t="shared" si="24"/>
        <v>0</v>
      </c>
      <c r="AE234" s="97">
        <f t="shared" si="25"/>
        <v>0</v>
      </c>
      <c r="AF234" s="97"/>
      <c r="AG234" s="104" t="s">
        <v>73</v>
      </c>
      <c r="AH234" s="105">
        <f t="shared" si="27"/>
        <v>0</v>
      </c>
      <c r="AI234" s="49"/>
      <c r="AJ234" s="49"/>
      <c r="AK234" s="83">
        <v>0</v>
      </c>
      <c r="AL234" s="92">
        <v>0</v>
      </c>
      <c r="AM234" s="92">
        <v>0</v>
      </c>
      <c r="AN234" s="92">
        <v>0</v>
      </c>
      <c r="AO234" s="92">
        <v>0</v>
      </c>
      <c r="AP234" s="150">
        <v>0</v>
      </c>
      <c r="AQ234" s="150">
        <v>0</v>
      </c>
      <c r="AR234" s="94">
        <v>0</v>
      </c>
      <c r="AT234" s="81" t="s">
        <v>536</v>
      </c>
      <c r="AU234" s="82" t="s">
        <v>536</v>
      </c>
    </row>
    <row r="235" spans="1:47" ht="10.199999999999999" x14ac:dyDescent="0.2">
      <c r="A235" s="118">
        <v>226</v>
      </c>
      <c r="B235" s="119" t="s">
        <v>300</v>
      </c>
      <c r="C235" s="120">
        <v>1</v>
      </c>
      <c r="D235" s="137">
        <v>0</v>
      </c>
      <c r="E235" s="121">
        <v>0</v>
      </c>
      <c r="F235" s="121">
        <v>0</v>
      </c>
      <c r="G235" s="121">
        <v>0</v>
      </c>
      <c r="H235" s="121">
        <v>0</v>
      </c>
      <c r="I235" s="121">
        <v>37662</v>
      </c>
      <c r="J235" s="121">
        <v>684207</v>
      </c>
      <c r="K235" s="121">
        <v>241614</v>
      </c>
      <c r="L235" s="121">
        <v>566411</v>
      </c>
      <c r="M235" s="121">
        <v>13976</v>
      </c>
      <c r="N235" s="121">
        <v>0</v>
      </c>
      <c r="O235" s="121">
        <v>17257</v>
      </c>
      <c r="P235" s="121">
        <v>0</v>
      </c>
      <c r="Q235" s="121">
        <v>0</v>
      </c>
      <c r="R235" s="121">
        <v>0</v>
      </c>
      <c r="S235" s="122">
        <v>0</v>
      </c>
      <c r="T235" s="121" t="s">
        <v>71</v>
      </c>
      <c r="U235" s="137">
        <f t="shared" si="21"/>
        <v>1561127</v>
      </c>
      <c r="V235" s="94">
        <f t="shared" si="22"/>
        <v>7.2614086351707794</v>
      </c>
      <c r="W235" s="6"/>
      <c r="X235" s="137">
        <v>19085189.02</v>
      </c>
      <c r="Y235" s="104">
        <v>21498955.346468862</v>
      </c>
      <c r="Z235" s="121">
        <f t="shared" si="23"/>
        <v>2413766.3264688626</v>
      </c>
      <c r="AA235" s="122">
        <f t="shared" si="26"/>
        <v>175273.4364630545</v>
      </c>
      <c r="AB235" s="6"/>
      <c r="AC235" s="102">
        <v>106.14467783362144</v>
      </c>
      <c r="AD235" s="103">
        <f t="shared" si="24"/>
        <v>111.7289532090042</v>
      </c>
      <c r="AE235" s="97">
        <f t="shared" si="25"/>
        <v>5.5842753753827594</v>
      </c>
      <c r="AF235" s="97">
        <v>28</v>
      </c>
      <c r="AG235" s="104">
        <v>1</v>
      </c>
      <c r="AH235" s="105">
        <f t="shared" si="27"/>
        <v>111.7289532090042</v>
      </c>
      <c r="AI235" s="49"/>
      <c r="AJ235" s="49"/>
      <c r="AK235" s="83">
        <v>106.14467783362144</v>
      </c>
      <c r="AL235" s="92">
        <v>110.98961211847651</v>
      </c>
      <c r="AM235" s="92">
        <v>106.16529657554885</v>
      </c>
      <c r="AN235" s="92">
        <v>106.16529657554885</v>
      </c>
      <c r="AO235" s="92">
        <v>106.14467783362144</v>
      </c>
      <c r="AP235" s="150">
        <v>106.14467783362144</v>
      </c>
      <c r="AQ235" s="150">
        <v>111.67551711551349</v>
      </c>
      <c r="AR235" s="94">
        <v>111.7289532090042</v>
      </c>
      <c r="AT235" s="81">
        <v>2.2877269564301712</v>
      </c>
      <c r="AU235" s="82">
        <v>7.989528256879681</v>
      </c>
    </row>
    <row r="236" spans="1:47" ht="10.199999999999999" x14ac:dyDescent="0.2">
      <c r="A236" s="118">
        <v>227</v>
      </c>
      <c r="B236" s="119" t="s">
        <v>301</v>
      </c>
      <c r="C236" s="120">
        <v>1</v>
      </c>
      <c r="D236" s="137">
        <v>0</v>
      </c>
      <c r="E236" s="121">
        <v>13086</v>
      </c>
      <c r="F236" s="121">
        <v>0</v>
      </c>
      <c r="G236" s="121">
        <v>0</v>
      </c>
      <c r="H236" s="121">
        <v>0</v>
      </c>
      <c r="I236" s="121">
        <v>220933</v>
      </c>
      <c r="J236" s="121">
        <v>503080</v>
      </c>
      <c r="K236" s="121">
        <v>0</v>
      </c>
      <c r="L236" s="121">
        <v>512694</v>
      </c>
      <c r="M236" s="121">
        <v>7735</v>
      </c>
      <c r="N236" s="121">
        <v>33053</v>
      </c>
      <c r="O236" s="121">
        <v>14226</v>
      </c>
      <c r="P236" s="121">
        <v>0</v>
      </c>
      <c r="Q236" s="121">
        <v>0</v>
      </c>
      <c r="R236" s="121">
        <v>0</v>
      </c>
      <c r="S236" s="122">
        <v>0</v>
      </c>
      <c r="T236" s="121" t="s">
        <v>237</v>
      </c>
      <c r="U236" s="137">
        <f t="shared" si="21"/>
        <v>1304807</v>
      </c>
      <c r="V236" s="94">
        <f t="shared" si="22"/>
        <v>6.09818430433209</v>
      </c>
      <c r="W236" s="6"/>
      <c r="X236" s="137">
        <v>16355731.319999998</v>
      </c>
      <c r="Y236" s="104">
        <v>21396647.50822762</v>
      </c>
      <c r="Z236" s="121">
        <f t="shared" si="23"/>
        <v>5040916.1882276218</v>
      </c>
      <c r="AA236" s="122">
        <f t="shared" si="26"/>
        <v>307404.35978503234</v>
      </c>
      <c r="AB236" s="6"/>
      <c r="AC236" s="102">
        <v>122.3768291736733</v>
      </c>
      <c r="AD236" s="103">
        <f t="shared" si="24"/>
        <v>128.94099772019604</v>
      </c>
      <c r="AE236" s="97">
        <f t="shared" si="25"/>
        <v>6.5641685465227368</v>
      </c>
      <c r="AF236" s="97">
        <v>19.189999999999998</v>
      </c>
      <c r="AG236" s="104">
        <v>1</v>
      </c>
      <c r="AH236" s="105">
        <f t="shared" si="27"/>
        <v>128.94099772019604</v>
      </c>
      <c r="AI236" s="49"/>
      <c r="AJ236" s="49"/>
      <c r="AK236" s="83">
        <v>122.3768291736733</v>
      </c>
      <c r="AL236" s="92">
        <v>122.50257898510885</v>
      </c>
      <c r="AM236" s="92">
        <v>122.37546846670185</v>
      </c>
      <c r="AN236" s="92">
        <v>122.37546846670185</v>
      </c>
      <c r="AO236" s="92">
        <v>122.3768291736733</v>
      </c>
      <c r="AP236" s="150">
        <v>122.3768291736733</v>
      </c>
      <c r="AQ236" s="150">
        <v>128.93794400773533</v>
      </c>
      <c r="AR236" s="94">
        <v>128.94099772019604</v>
      </c>
      <c r="AT236" s="81">
        <v>2.624942722345013</v>
      </c>
      <c r="AU236" s="82">
        <v>7.9642941476762612</v>
      </c>
    </row>
    <row r="237" spans="1:47" ht="10.199999999999999" x14ac:dyDescent="0.2">
      <c r="A237" s="118">
        <v>228</v>
      </c>
      <c r="B237" s="119" t="s">
        <v>302</v>
      </c>
      <c r="C237" s="120">
        <v>0</v>
      </c>
      <c r="D237" s="137">
        <v>0</v>
      </c>
      <c r="E237" s="121">
        <v>0</v>
      </c>
      <c r="F237" s="121">
        <v>0</v>
      </c>
      <c r="G237" s="121">
        <v>0</v>
      </c>
      <c r="H237" s="121">
        <v>0</v>
      </c>
      <c r="I237" s="121">
        <v>0</v>
      </c>
      <c r="J237" s="121">
        <v>0</v>
      </c>
      <c r="K237" s="121">
        <v>0</v>
      </c>
      <c r="L237" s="121">
        <v>0</v>
      </c>
      <c r="M237" s="121">
        <v>0</v>
      </c>
      <c r="N237" s="121">
        <v>0</v>
      </c>
      <c r="O237" s="121">
        <v>0</v>
      </c>
      <c r="P237" s="121">
        <v>0</v>
      </c>
      <c r="Q237" s="121">
        <v>0</v>
      </c>
      <c r="R237" s="121">
        <v>0</v>
      </c>
      <c r="S237" s="122">
        <v>0</v>
      </c>
      <c r="T237" s="121">
        <v>0</v>
      </c>
      <c r="U237" s="137">
        <f t="shared" si="21"/>
        <v>0</v>
      </c>
      <c r="V237" s="94">
        <f t="shared" si="22"/>
        <v>0</v>
      </c>
      <c r="W237" s="6"/>
      <c r="X237" s="137">
        <v>13837.16</v>
      </c>
      <c r="Y237" s="104">
        <v>27839</v>
      </c>
      <c r="Z237" s="121">
        <f t="shared" si="23"/>
        <v>14001.84</v>
      </c>
      <c r="AA237" s="122">
        <f t="shared" si="26"/>
        <v>0</v>
      </c>
      <c r="AB237" s="6"/>
      <c r="AC237" s="102">
        <v>0</v>
      </c>
      <c r="AD237" s="103">
        <f t="shared" si="24"/>
        <v>0</v>
      </c>
      <c r="AE237" s="97">
        <f t="shared" si="25"/>
        <v>0</v>
      </c>
      <c r="AF237" s="97"/>
      <c r="AG237" s="104" t="s">
        <v>73</v>
      </c>
      <c r="AH237" s="105">
        <f t="shared" si="27"/>
        <v>0</v>
      </c>
      <c r="AI237" s="49"/>
      <c r="AJ237" s="49"/>
      <c r="AK237" s="83">
        <v>0</v>
      </c>
      <c r="AL237" s="92">
        <v>0</v>
      </c>
      <c r="AM237" s="92">
        <v>0</v>
      </c>
      <c r="AN237" s="92">
        <v>0</v>
      </c>
      <c r="AO237" s="92">
        <v>0</v>
      </c>
      <c r="AP237" s="150">
        <v>0</v>
      </c>
      <c r="AQ237" s="150">
        <v>0</v>
      </c>
      <c r="AR237" s="94">
        <v>0</v>
      </c>
      <c r="AT237" s="81" t="s">
        <v>536</v>
      </c>
      <c r="AU237" s="82" t="s">
        <v>536</v>
      </c>
    </row>
    <row r="238" spans="1:47" ht="10.199999999999999" x14ac:dyDescent="0.2">
      <c r="A238" s="118">
        <v>229</v>
      </c>
      <c r="B238" s="119" t="s">
        <v>303</v>
      </c>
      <c r="C238" s="120">
        <v>1</v>
      </c>
      <c r="D238" s="137">
        <v>0</v>
      </c>
      <c r="E238" s="121">
        <v>66300</v>
      </c>
      <c r="F238" s="121">
        <v>0</v>
      </c>
      <c r="G238" s="121">
        <v>0</v>
      </c>
      <c r="H238" s="121">
        <v>0</v>
      </c>
      <c r="I238" s="121">
        <v>0</v>
      </c>
      <c r="J238" s="121">
        <v>1425322</v>
      </c>
      <c r="K238" s="121">
        <v>2414316</v>
      </c>
      <c r="L238" s="121">
        <v>1996540</v>
      </c>
      <c r="M238" s="121">
        <v>3338</v>
      </c>
      <c r="N238" s="121">
        <v>30629</v>
      </c>
      <c r="O238" s="121">
        <v>64026</v>
      </c>
      <c r="P238" s="121">
        <v>0</v>
      </c>
      <c r="Q238" s="121">
        <v>0</v>
      </c>
      <c r="R238" s="121">
        <v>0</v>
      </c>
      <c r="S238" s="122">
        <v>0</v>
      </c>
      <c r="T238" s="121" t="s">
        <v>81</v>
      </c>
      <c r="U238" s="137">
        <f t="shared" si="21"/>
        <v>4582927.5999999996</v>
      </c>
      <c r="V238" s="94">
        <f t="shared" si="22"/>
        <v>5.8423913048276335</v>
      </c>
      <c r="W238" s="6"/>
      <c r="X238" s="137">
        <v>65184413.379999995</v>
      </c>
      <c r="Y238" s="104">
        <v>78442667.751697406</v>
      </c>
      <c r="Z238" s="121">
        <f t="shared" si="23"/>
        <v>13258254.371697411</v>
      </c>
      <c r="AA238" s="122">
        <f t="shared" si="26"/>
        <v>774599.10058397916</v>
      </c>
      <c r="AB238" s="6"/>
      <c r="AC238" s="102">
        <v>117.24185122474483</v>
      </c>
      <c r="AD238" s="103">
        <f t="shared" si="24"/>
        <v>119.1512888185992</v>
      </c>
      <c r="AE238" s="97">
        <f t="shared" si="25"/>
        <v>1.9094375938543635</v>
      </c>
      <c r="AF238" s="97">
        <v>60.37</v>
      </c>
      <c r="AG238" s="104">
        <v>1</v>
      </c>
      <c r="AH238" s="105">
        <f t="shared" si="27"/>
        <v>119.1512888185992</v>
      </c>
      <c r="AI238" s="49"/>
      <c r="AJ238" s="49"/>
      <c r="AK238" s="83">
        <v>117.24185122474483</v>
      </c>
      <c r="AL238" s="92">
        <v>109.46571192697388</v>
      </c>
      <c r="AM238" s="92">
        <v>109.46571192697388</v>
      </c>
      <c r="AN238" s="92">
        <v>109.46571192697388</v>
      </c>
      <c r="AO238" s="92">
        <v>117.24185122474483</v>
      </c>
      <c r="AP238" s="150">
        <v>117.24185122474483</v>
      </c>
      <c r="AQ238" s="150">
        <v>118.47403254122248</v>
      </c>
      <c r="AR238" s="94">
        <v>119.1512888185992</v>
      </c>
      <c r="AT238" s="81">
        <v>2.2509170999871597</v>
      </c>
      <c r="AU238" s="82">
        <v>3.3620510870606064</v>
      </c>
    </row>
    <row r="239" spans="1:47" ht="10.199999999999999" x14ac:dyDescent="0.2">
      <c r="A239" s="118">
        <v>230</v>
      </c>
      <c r="B239" s="119" t="s">
        <v>304</v>
      </c>
      <c r="C239" s="120">
        <v>1</v>
      </c>
      <c r="D239" s="137">
        <v>190930</v>
      </c>
      <c r="E239" s="121">
        <v>0</v>
      </c>
      <c r="F239" s="121">
        <v>0</v>
      </c>
      <c r="G239" s="121">
        <v>0</v>
      </c>
      <c r="H239" s="121">
        <v>0</v>
      </c>
      <c r="I239" s="121">
        <v>0</v>
      </c>
      <c r="J239" s="121">
        <v>0</v>
      </c>
      <c r="K239" s="121">
        <v>0</v>
      </c>
      <c r="L239" s="121">
        <v>0</v>
      </c>
      <c r="M239" s="121">
        <v>0</v>
      </c>
      <c r="N239" s="121">
        <v>11457</v>
      </c>
      <c r="O239" s="121">
        <v>1366</v>
      </c>
      <c r="P239" s="121">
        <v>0</v>
      </c>
      <c r="Q239" s="121">
        <v>0</v>
      </c>
      <c r="R239" s="121">
        <v>0</v>
      </c>
      <c r="S239" s="122">
        <v>0</v>
      </c>
      <c r="T239" s="121" t="s">
        <v>71</v>
      </c>
      <c r="U239" s="137">
        <f t="shared" si="21"/>
        <v>203753</v>
      </c>
      <c r="V239" s="94">
        <f t="shared" si="22"/>
        <v>11.17375320687951</v>
      </c>
      <c r="W239" s="6"/>
      <c r="X239" s="137">
        <v>859407.46</v>
      </c>
      <c r="Y239" s="104">
        <v>1823496.5121169167</v>
      </c>
      <c r="Z239" s="121">
        <f t="shared" si="23"/>
        <v>964089.05211691675</v>
      </c>
      <c r="AA239" s="122">
        <f t="shared" si="26"/>
        <v>107724.93137808827</v>
      </c>
      <c r="AB239" s="6"/>
      <c r="AC239" s="102">
        <v>212.92064992710834</v>
      </c>
      <c r="AD239" s="103">
        <f t="shared" si="24"/>
        <v>199.6458793525982</v>
      </c>
      <c r="AE239" s="97">
        <f t="shared" si="25"/>
        <v>-13.274770574510143</v>
      </c>
      <c r="AF239" s="97">
        <v>1.5</v>
      </c>
      <c r="AG239" s="104">
        <v>1</v>
      </c>
      <c r="AH239" s="105">
        <f t="shared" si="27"/>
        <v>199.6458793525982</v>
      </c>
      <c r="AI239" s="49"/>
      <c r="AJ239" s="49"/>
      <c r="AK239" s="83">
        <v>212.92064992710834</v>
      </c>
      <c r="AL239" s="92">
        <v>211.56690787742463</v>
      </c>
      <c r="AM239" s="92">
        <v>212.82743135646083</v>
      </c>
      <c r="AN239" s="92">
        <v>212.82743135646083</v>
      </c>
      <c r="AO239" s="92">
        <v>212.92064992710834</v>
      </c>
      <c r="AP239" s="150">
        <v>201.64059842104237</v>
      </c>
      <c r="AQ239" s="150">
        <v>199.64611729205177</v>
      </c>
      <c r="AR239" s="94">
        <v>199.6458793525982</v>
      </c>
      <c r="AT239" s="81">
        <v>3.5404999440720668</v>
      </c>
      <c r="AU239" s="82">
        <v>-1.3647594715942806</v>
      </c>
    </row>
    <row r="240" spans="1:47" ht="10.199999999999999" x14ac:dyDescent="0.2">
      <c r="A240" s="118">
        <v>231</v>
      </c>
      <c r="B240" s="119" t="s">
        <v>305</v>
      </c>
      <c r="C240" s="120">
        <v>1</v>
      </c>
      <c r="D240" s="137">
        <v>0</v>
      </c>
      <c r="E240" s="121">
        <v>1413008.77</v>
      </c>
      <c r="F240" s="121">
        <v>0</v>
      </c>
      <c r="G240" s="121">
        <v>0</v>
      </c>
      <c r="H240" s="121">
        <v>0</v>
      </c>
      <c r="I240" s="121">
        <v>0</v>
      </c>
      <c r="J240" s="121">
        <v>0</v>
      </c>
      <c r="K240" s="121">
        <v>0</v>
      </c>
      <c r="L240" s="121">
        <v>1088544</v>
      </c>
      <c r="M240" s="121">
        <v>14034</v>
      </c>
      <c r="N240" s="121">
        <v>0</v>
      </c>
      <c r="O240" s="121">
        <v>37867</v>
      </c>
      <c r="P240" s="121">
        <v>0</v>
      </c>
      <c r="Q240" s="121">
        <v>0</v>
      </c>
      <c r="R240" s="121">
        <v>0</v>
      </c>
      <c r="S240" s="122">
        <v>0</v>
      </c>
      <c r="T240" s="121" t="s">
        <v>71</v>
      </c>
      <c r="U240" s="137">
        <f t="shared" si="21"/>
        <v>2553453.77</v>
      </c>
      <c r="V240" s="94">
        <f t="shared" si="22"/>
        <v>6.6696092262216506</v>
      </c>
      <c r="W240" s="6"/>
      <c r="X240" s="137">
        <v>30098844.630960006</v>
      </c>
      <c r="Y240" s="104">
        <v>38284908.206631735</v>
      </c>
      <c r="Z240" s="121">
        <f t="shared" si="23"/>
        <v>8186063.5756717287</v>
      </c>
      <c r="AA240" s="122">
        <f t="shared" si="26"/>
        <v>545978.45150737162</v>
      </c>
      <c r="AB240" s="6"/>
      <c r="AC240" s="102">
        <v>122.68291080823572</v>
      </c>
      <c r="AD240" s="103">
        <f t="shared" si="24"/>
        <v>125.38331692740682</v>
      </c>
      <c r="AE240" s="97">
        <f t="shared" si="25"/>
        <v>2.700406119171106</v>
      </c>
      <c r="AF240" s="97">
        <v>48.170000000000016</v>
      </c>
      <c r="AG240" s="104">
        <v>1</v>
      </c>
      <c r="AH240" s="105">
        <f t="shared" si="27"/>
        <v>125.38331692740682</v>
      </c>
      <c r="AI240" s="49"/>
      <c r="AJ240" s="49"/>
      <c r="AK240" s="83">
        <v>122.68291080823572</v>
      </c>
      <c r="AL240" s="92">
        <v>122.84779119633356</v>
      </c>
      <c r="AM240" s="92">
        <v>122.68058347983211</v>
      </c>
      <c r="AN240" s="92">
        <v>122.68058347983211</v>
      </c>
      <c r="AO240" s="92">
        <v>122.68291080823572</v>
      </c>
      <c r="AP240" s="150">
        <v>122.68291080823572</v>
      </c>
      <c r="AQ240" s="150">
        <v>125.39312681129235</v>
      </c>
      <c r="AR240" s="94">
        <v>125.38331692740682</v>
      </c>
      <c r="AT240" s="81">
        <v>7.3288581523372406E-2</v>
      </c>
      <c r="AU240" s="82">
        <v>2.7546746593419313</v>
      </c>
    </row>
    <row r="241" spans="1:47" ht="10.199999999999999" x14ac:dyDescent="0.2">
      <c r="A241" s="118">
        <v>232</v>
      </c>
      <c r="B241" s="119" t="s">
        <v>306</v>
      </c>
      <c r="C241" s="120">
        <v>0</v>
      </c>
      <c r="D241" s="137">
        <v>0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1">
        <v>0</v>
      </c>
      <c r="Q241" s="121">
        <v>0</v>
      </c>
      <c r="R241" s="121">
        <v>0</v>
      </c>
      <c r="S241" s="122">
        <v>0</v>
      </c>
      <c r="T241" s="121">
        <v>0</v>
      </c>
      <c r="U241" s="137">
        <f t="shared" si="21"/>
        <v>0</v>
      </c>
      <c r="V241" s="94">
        <f t="shared" si="22"/>
        <v>0</v>
      </c>
      <c r="W241" s="6"/>
      <c r="X241" s="137">
        <v>0</v>
      </c>
      <c r="Y241" s="104">
        <v>0</v>
      </c>
      <c r="Z241" s="121">
        <f t="shared" si="23"/>
        <v>0</v>
      </c>
      <c r="AA241" s="122">
        <f t="shared" si="26"/>
        <v>0</v>
      </c>
      <c r="AB241" s="6"/>
      <c r="AC241" s="102">
        <v>0</v>
      </c>
      <c r="AD241" s="103">
        <f t="shared" si="24"/>
        <v>0</v>
      </c>
      <c r="AE241" s="97">
        <f t="shared" si="25"/>
        <v>0</v>
      </c>
      <c r="AF241" s="97"/>
      <c r="AG241" s="104" t="s">
        <v>73</v>
      </c>
      <c r="AH241" s="105">
        <f t="shared" si="27"/>
        <v>0</v>
      </c>
      <c r="AI241" s="49"/>
      <c r="AJ241" s="49"/>
      <c r="AK241" s="83">
        <v>0</v>
      </c>
      <c r="AL241" s="92">
        <v>0</v>
      </c>
      <c r="AM241" s="92">
        <v>0</v>
      </c>
      <c r="AN241" s="92">
        <v>0</v>
      </c>
      <c r="AO241" s="92">
        <v>0</v>
      </c>
      <c r="AP241" s="150">
        <v>0</v>
      </c>
      <c r="AQ241" s="150">
        <v>0</v>
      </c>
      <c r="AR241" s="94">
        <v>0</v>
      </c>
      <c r="AT241" s="81" t="s">
        <v>536</v>
      </c>
      <c r="AU241" s="82" t="s">
        <v>536</v>
      </c>
    </row>
    <row r="242" spans="1:47" ht="10.199999999999999" x14ac:dyDescent="0.2">
      <c r="A242" s="118">
        <v>233</v>
      </c>
      <c r="B242" s="119" t="s">
        <v>307</v>
      </c>
      <c r="C242" s="120">
        <v>0</v>
      </c>
      <c r="D242" s="137">
        <v>0</v>
      </c>
      <c r="E242" s="121">
        <v>0</v>
      </c>
      <c r="F242" s="121">
        <v>0</v>
      </c>
      <c r="G242" s="121">
        <v>0</v>
      </c>
      <c r="H242" s="121">
        <v>0</v>
      </c>
      <c r="I242" s="121">
        <v>0</v>
      </c>
      <c r="J242" s="121">
        <v>0</v>
      </c>
      <c r="K242" s="121">
        <v>0</v>
      </c>
      <c r="L242" s="121">
        <v>0</v>
      </c>
      <c r="M242" s="121">
        <v>0</v>
      </c>
      <c r="N242" s="121">
        <v>0</v>
      </c>
      <c r="O242" s="121">
        <v>0</v>
      </c>
      <c r="P242" s="121">
        <v>0</v>
      </c>
      <c r="Q242" s="121">
        <v>0</v>
      </c>
      <c r="R242" s="121">
        <v>0</v>
      </c>
      <c r="S242" s="122">
        <v>0</v>
      </c>
      <c r="T242" s="121">
        <v>0</v>
      </c>
      <c r="U242" s="137">
        <f t="shared" si="21"/>
        <v>0</v>
      </c>
      <c r="V242" s="94">
        <f t="shared" si="22"/>
        <v>0</v>
      </c>
      <c r="W242" s="6"/>
      <c r="X242" s="137">
        <v>110697.28</v>
      </c>
      <c r="Y242" s="104">
        <v>164165</v>
      </c>
      <c r="Z242" s="121">
        <f t="shared" si="23"/>
        <v>53467.72</v>
      </c>
      <c r="AA242" s="122">
        <f t="shared" si="26"/>
        <v>0</v>
      </c>
      <c r="AB242" s="6"/>
      <c r="AC242" s="102">
        <v>0</v>
      </c>
      <c r="AD242" s="103">
        <f t="shared" si="24"/>
        <v>0</v>
      </c>
      <c r="AE242" s="97">
        <f t="shared" si="25"/>
        <v>0</v>
      </c>
      <c r="AF242" s="97"/>
      <c r="AG242" s="104" t="s">
        <v>73</v>
      </c>
      <c r="AH242" s="105">
        <f t="shared" si="27"/>
        <v>0</v>
      </c>
      <c r="AI242" s="49"/>
      <c r="AJ242" s="49"/>
      <c r="AK242" s="83">
        <v>0</v>
      </c>
      <c r="AL242" s="92">
        <v>0</v>
      </c>
      <c r="AM242" s="92">
        <v>0</v>
      </c>
      <c r="AN242" s="92">
        <v>0</v>
      </c>
      <c r="AO242" s="92">
        <v>0</v>
      </c>
      <c r="AP242" s="150">
        <v>0</v>
      </c>
      <c r="AQ242" s="150">
        <v>0</v>
      </c>
      <c r="AR242" s="94">
        <v>0</v>
      </c>
      <c r="AT242" s="81" t="s">
        <v>536</v>
      </c>
      <c r="AU242" s="82" t="s">
        <v>536</v>
      </c>
    </row>
    <row r="243" spans="1:47" ht="10.199999999999999" x14ac:dyDescent="0.2">
      <c r="A243" s="118">
        <v>234</v>
      </c>
      <c r="B243" s="119" t="s">
        <v>308</v>
      </c>
      <c r="C243" s="120">
        <v>1</v>
      </c>
      <c r="D243" s="137">
        <v>0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  <c r="J243" s="121">
        <v>61544</v>
      </c>
      <c r="K243" s="121">
        <v>0</v>
      </c>
      <c r="L243" s="121">
        <v>46868</v>
      </c>
      <c r="M243" s="121">
        <v>0</v>
      </c>
      <c r="N243" s="121">
        <v>9941</v>
      </c>
      <c r="O243" s="121">
        <v>0</v>
      </c>
      <c r="P243" s="121">
        <v>0</v>
      </c>
      <c r="Q243" s="121">
        <v>0</v>
      </c>
      <c r="R243" s="121">
        <v>0</v>
      </c>
      <c r="S243" s="122">
        <v>0</v>
      </c>
      <c r="T243" s="121" t="s">
        <v>81</v>
      </c>
      <c r="U243" s="137">
        <f t="shared" si="21"/>
        <v>85076.72</v>
      </c>
      <c r="V243" s="94">
        <f t="shared" si="22"/>
        <v>5.4611669867405359</v>
      </c>
      <c r="W243" s="6"/>
      <c r="X243" s="137">
        <v>772220.59</v>
      </c>
      <c r="Y243" s="104">
        <v>1557848.72</v>
      </c>
      <c r="Z243" s="121">
        <f t="shared" si="23"/>
        <v>785628.13</v>
      </c>
      <c r="AA243" s="122">
        <f t="shared" si="26"/>
        <v>42904.464074107018</v>
      </c>
      <c r="AB243" s="6"/>
      <c r="AC243" s="102">
        <v>200.14375434400549</v>
      </c>
      <c r="AD243" s="103">
        <f t="shared" si="24"/>
        <v>196.18024636275146</v>
      </c>
      <c r="AE243" s="97">
        <f t="shared" si="25"/>
        <v>-3.9635079812540255</v>
      </c>
      <c r="AF243" s="97"/>
      <c r="AG243" s="104">
        <v>1</v>
      </c>
      <c r="AH243" s="105">
        <f t="shared" si="27"/>
        <v>196.18024636275146</v>
      </c>
      <c r="AI243" s="49"/>
      <c r="AJ243" s="49"/>
      <c r="AK243" s="83">
        <v>200.14375434400549</v>
      </c>
      <c r="AL243" s="92">
        <v>195.92974815445046</v>
      </c>
      <c r="AM243" s="92">
        <v>200.14375434400549</v>
      </c>
      <c r="AN243" s="92">
        <v>200.14375434400549</v>
      </c>
      <c r="AO243" s="92">
        <v>200.14375434400549</v>
      </c>
      <c r="AP243" s="150">
        <v>194.05164661885652</v>
      </c>
      <c r="AQ243" s="150">
        <v>196.18024636275146</v>
      </c>
      <c r="AR243" s="94">
        <v>196.18024636275146</v>
      </c>
      <c r="AT243" s="81">
        <v>7.7573457878591805</v>
      </c>
      <c r="AU243" s="82">
        <v>6.0572155269089283</v>
      </c>
    </row>
    <row r="244" spans="1:47" ht="10.199999999999999" x14ac:dyDescent="0.2">
      <c r="A244" s="118">
        <v>235</v>
      </c>
      <c r="B244" s="119" t="s">
        <v>309</v>
      </c>
      <c r="C244" s="120">
        <v>0</v>
      </c>
      <c r="D244" s="137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2"/>
      <c r="T244" s="121">
        <v>0</v>
      </c>
      <c r="U244" s="137">
        <f t="shared" si="21"/>
        <v>0</v>
      </c>
      <c r="V244" s="94">
        <f t="shared" si="22"/>
        <v>0</v>
      </c>
      <c r="W244" s="6"/>
      <c r="X244" s="137">
        <v>0</v>
      </c>
      <c r="Y244" s="104">
        <v>0</v>
      </c>
      <c r="Z244" s="121">
        <f t="shared" si="23"/>
        <v>0</v>
      </c>
      <c r="AA244" s="122">
        <f t="shared" si="26"/>
        <v>0</v>
      </c>
      <c r="AB244" s="6"/>
      <c r="AC244" s="102">
        <v>0</v>
      </c>
      <c r="AD244" s="103">
        <f t="shared" si="24"/>
        <v>0</v>
      </c>
      <c r="AE244" s="97">
        <f t="shared" si="25"/>
        <v>0</v>
      </c>
      <c r="AF244" s="97"/>
      <c r="AG244" s="104" t="s">
        <v>73</v>
      </c>
      <c r="AH244" s="105">
        <f t="shared" si="27"/>
        <v>0</v>
      </c>
      <c r="AI244" s="49"/>
      <c r="AJ244" s="49"/>
      <c r="AK244" s="83">
        <v>0</v>
      </c>
      <c r="AL244" s="92">
        <v>0</v>
      </c>
      <c r="AM244" s="92">
        <v>0</v>
      </c>
      <c r="AN244" s="92">
        <v>0</v>
      </c>
      <c r="AO244" s="92">
        <v>0</v>
      </c>
      <c r="AP244" s="150">
        <v>0</v>
      </c>
      <c r="AQ244" s="150">
        <v>0</v>
      </c>
      <c r="AR244" s="94">
        <v>0</v>
      </c>
      <c r="AT244" s="81" t="s">
        <v>536</v>
      </c>
      <c r="AU244" s="82" t="s">
        <v>536</v>
      </c>
    </row>
    <row r="245" spans="1:47" ht="10.199999999999999" x14ac:dyDescent="0.2">
      <c r="A245" s="118">
        <v>236</v>
      </c>
      <c r="B245" s="119" t="s">
        <v>310</v>
      </c>
      <c r="C245" s="120">
        <v>1</v>
      </c>
      <c r="D245" s="137">
        <v>0</v>
      </c>
      <c r="E245" s="121">
        <v>82000</v>
      </c>
      <c r="F245" s="121">
        <v>0</v>
      </c>
      <c r="G245" s="121">
        <v>0</v>
      </c>
      <c r="H245" s="121">
        <v>0</v>
      </c>
      <c r="I245" s="121">
        <v>414556</v>
      </c>
      <c r="J245" s="121">
        <v>2630932</v>
      </c>
      <c r="K245" s="121">
        <v>0</v>
      </c>
      <c r="L245" s="121">
        <v>3912324</v>
      </c>
      <c r="M245" s="121">
        <v>90911</v>
      </c>
      <c r="N245" s="121">
        <v>478991</v>
      </c>
      <c r="O245" s="121">
        <v>169780</v>
      </c>
      <c r="P245" s="121">
        <v>0</v>
      </c>
      <c r="Q245" s="121">
        <v>0</v>
      </c>
      <c r="R245" s="121">
        <v>0</v>
      </c>
      <c r="S245" s="122">
        <v>0</v>
      </c>
      <c r="T245" s="121" t="s">
        <v>71</v>
      </c>
      <c r="U245" s="137">
        <f t="shared" si="21"/>
        <v>7779494</v>
      </c>
      <c r="V245" s="94">
        <f t="shared" si="22"/>
        <v>9.0451094620079786</v>
      </c>
      <c r="W245" s="6"/>
      <c r="X245" s="137">
        <v>70785982.700000003</v>
      </c>
      <c r="Y245" s="104">
        <v>86007737.47046487</v>
      </c>
      <c r="Z245" s="121">
        <f t="shared" si="23"/>
        <v>15221754.770464867</v>
      </c>
      <c r="AA245" s="122">
        <f t="shared" si="26"/>
        <v>1376824.3810269686</v>
      </c>
      <c r="AB245" s="6"/>
      <c r="AC245" s="102">
        <v>121.67789978382879</v>
      </c>
      <c r="AD245" s="103">
        <f t="shared" si="24"/>
        <v>119.5588587759168</v>
      </c>
      <c r="AE245" s="97">
        <f t="shared" si="25"/>
        <v>-2.1190410079119886</v>
      </c>
      <c r="AF245" s="97">
        <v>169.98</v>
      </c>
      <c r="AG245" s="104">
        <v>1</v>
      </c>
      <c r="AH245" s="105">
        <f t="shared" si="27"/>
        <v>119.5588587759168</v>
      </c>
      <c r="AI245" s="49"/>
      <c r="AJ245" s="49"/>
      <c r="AK245" s="83">
        <v>121.67789978382879</v>
      </c>
      <c r="AL245" s="92">
        <v>121.6168650434178</v>
      </c>
      <c r="AM245" s="92">
        <v>121.67498593547992</v>
      </c>
      <c r="AN245" s="92">
        <v>121.67498593547992</v>
      </c>
      <c r="AO245" s="92">
        <v>121.67789978382879</v>
      </c>
      <c r="AP245" s="150">
        <v>119.48834018454831</v>
      </c>
      <c r="AQ245" s="150">
        <v>119.56763402909129</v>
      </c>
      <c r="AR245" s="94">
        <v>119.5588587759168</v>
      </c>
      <c r="AT245" s="81">
        <v>3.2302668624581212</v>
      </c>
      <c r="AU245" s="82">
        <v>1.4173280304940952</v>
      </c>
    </row>
    <row r="246" spans="1:47" ht="10.199999999999999" x14ac:dyDescent="0.2">
      <c r="A246" s="118">
        <v>237</v>
      </c>
      <c r="B246" s="119" t="s">
        <v>311</v>
      </c>
      <c r="C246" s="120">
        <v>0</v>
      </c>
      <c r="D246" s="137">
        <v>0</v>
      </c>
      <c r="E246" s="121">
        <v>0</v>
      </c>
      <c r="F246" s="121">
        <v>0</v>
      </c>
      <c r="G246" s="121">
        <v>0</v>
      </c>
      <c r="H246" s="121">
        <v>0</v>
      </c>
      <c r="I246" s="121">
        <v>0</v>
      </c>
      <c r="J246" s="121">
        <v>0</v>
      </c>
      <c r="K246" s="121">
        <v>0</v>
      </c>
      <c r="L246" s="121">
        <v>0</v>
      </c>
      <c r="M246" s="121">
        <v>0</v>
      </c>
      <c r="N246" s="121">
        <v>0</v>
      </c>
      <c r="O246" s="121">
        <v>0</v>
      </c>
      <c r="P246" s="121">
        <v>0</v>
      </c>
      <c r="Q246" s="121">
        <v>0</v>
      </c>
      <c r="R246" s="121">
        <v>0</v>
      </c>
      <c r="S246" s="122">
        <v>0</v>
      </c>
      <c r="T246" s="121">
        <v>0</v>
      </c>
      <c r="U246" s="137">
        <f t="shared" si="21"/>
        <v>0</v>
      </c>
      <c r="V246" s="94">
        <f t="shared" si="22"/>
        <v>0</v>
      </c>
      <c r="W246" s="6"/>
      <c r="X246" s="137">
        <v>27674.32</v>
      </c>
      <c r="Y246" s="104">
        <v>50612.707999999999</v>
      </c>
      <c r="Z246" s="121">
        <f t="shared" si="23"/>
        <v>22938.387999999999</v>
      </c>
      <c r="AA246" s="122">
        <f t="shared" si="26"/>
        <v>0</v>
      </c>
      <c r="AB246" s="6"/>
      <c r="AC246" s="102">
        <v>0</v>
      </c>
      <c r="AD246" s="103">
        <f t="shared" si="24"/>
        <v>0</v>
      </c>
      <c r="AE246" s="97">
        <f t="shared" si="25"/>
        <v>0</v>
      </c>
      <c r="AF246" s="97"/>
      <c r="AG246" s="104" t="s">
        <v>73</v>
      </c>
      <c r="AH246" s="105">
        <f t="shared" si="27"/>
        <v>0</v>
      </c>
      <c r="AI246" s="49"/>
      <c r="AJ246" s="49"/>
      <c r="AK246" s="83">
        <v>0</v>
      </c>
      <c r="AL246" s="92">
        <v>0</v>
      </c>
      <c r="AM246" s="92">
        <v>0</v>
      </c>
      <c r="AN246" s="92">
        <v>0</v>
      </c>
      <c r="AO246" s="92">
        <v>0</v>
      </c>
      <c r="AP246" s="150">
        <v>0</v>
      </c>
      <c r="AQ246" s="150">
        <v>0</v>
      </c>
      <c r="AR246" s="94">
        <v>0</v>
      </c>
      <c r="AT246" s="81" t="s">
        <v>536</v>
      </c>
      <c r="AU246" s="82" t="s">
        <v>536</v>
      </c>
    </row>
    <row r="247" spans="1:47" ht="10.199999999999999" x14ac:dyDescent="0.2">
      <c r="A247" s="118">
        <v>238</v>
      </c>
      <c r="B247" s="119" t="s">
        <v>312</v>
      </c>
      <c r="C247" s="120">
        <v>1</v>
      </c>
      <c r="D247" s="137">
        <v>0</v>
      </c>
      <c r="E247" s="121">
        <v>0</v>
      </c>
      <c r="F247" s="121">
        <v>0</v>
      </c>
      <c r="G247" s="121">
        <v>0</v>
      </c>
      <c r="H247" s="121">
        <v>0</v>
      </c>
      <c r="I247" s="121">
        <v>0</v>
      </c>
      <c r="J247" s="121">
        <v>21035</v>
      </c>
      <c r="K247" s="121">
        <v>214973</v>
      </c>
      <c r="L247" s="121">
        <v>345471</v>
      </c>
      <c r="M247" s="121">
        <v>0</v>
      </c>
      <c r="N247" s="121">
        <v>0</v>
      </c>
      <c r="O247" s="121">
        <v>38377</v>
      </c>
      <c r="P247" s="121">
        <v>0</v>
      </c>
      <c r="Q247" s="121">
        <v>0</v>
      </c>
      <c r="R247" s="121">
        <v>0</v>
      </c>
      <c r="S247" s="122">
        <v>0</v>
      </c>
      <c r="T247" s="121" t="s">
        <v>71</v>
      </c>
      <c r="U247" s="137">
        <f t="shared" si="21"/>
        <v>619856</v>
      </c>
      <c r="V247" s="94">
        <f t="shared" si="22"/>
        <v>5.3568984976354139</v>
      </c>
      <c r="W247" s="6"/>
      <c r="X247" s="137">
        <v>6762343.2399999993</v>
      </c>
      <c r="Y247" s="104">
        <v>11571173.138218138</v>
      </c>
      <c r="Z247" s="121">
        <f t="shared" si="23"/>
        <v>4808829.8982181391</v>
      </c>
      <c r="AA247" s="122">
        <f t="shared" si="26"/>
        <v>257604.13657149012</v>
      </c>
      <c r="AB247" s="6"/>
      <c r="AC247" s="102">
        <v>162.12939082164576</v>
      </c>
      <c r="AD247" s="103">
        <f t="shared" si="24"/>
        <v>167.30249560131244</v>
      </c>
      <c r="AE247" s="97">
        <f t="shared" si="25"/>
        <v>5.1731047796666871</v>
      </c>
      <c r="AF247" s="97">
        <v>34.39</v>
      </c>
      <c r="AG247" s="104">
        <v>1</v>
      </c>
      <c r="AH247" s="105">
        <f t="shared" si="27"/>
        <v>167.30249560131244</v>
      </c>
      <c r="AI247" s="49"/>
      <c r="AJ247" s="49"/>
      <c r="AK247" s="83">
        <v>162.12939082164576</v>
      </c>
      <c r="AL247" s="92">
        <v>161.80779867182343</v>
      </c>
      <c r="AM247" s="92">
        <v>162.11820329810504</v>
      </c>
      <c r="AN247" s="92">
        <v>162.11820329810504</v>
      </c>
      <c r="AO247" s="92">
        <v>162.12939082164576</v>
      </c>
      <c r="AP247" s="150">
        <v>167.33723281279453</v>
      </c>
      <c r="AQ247" s="150">
        <v>167.36395797078171</v>
      </c>
      <c r="AR247" s="94">
        <v>167.30249560131244</v>
      </c>
      <c r="AT247" s="81">
        <v>1.9316590913132159</v>
      </c>
      <c r="AU247" s="82">
        <v>4.97118082957991</v>
      </c>
    </row>
    <row r="248" spans="1:47" ht="10.199999999999999" x14ac:dyDescent="0.2">
      <c r="A248" s="118">
        <v>239</v>
      </c>
      <c r="B248" s="119" t="s">
        <v>313</v>
      </c>
      <c r="C248" s="120">
        <v>1</v>
      </c>
      <c r="D248" s="137">
        <v>0</v>
      </c>
      <c r="E248" s="121">
        <v>8000</v>
      </c>
      <c r="F248" s="121">
        <v>0</v>
      </c>
      <c r="G248" s="121">
        <v>0</v>
      </c>
      <c r="H248" s="121">
        <v>0</v>
      </c>
      <c r="I248" s="121">
        <v>0</v>
      </c>
      <c r="J248" s="121">
        <v>2818734</v>
      </c>
      <c r="K248" s="121">
        <v>1952912</v>
      </c>
      <c r="L248" s="121">
        <v>9821383</v>
      </c>
      <c r="M248" s="121">
        <v>45149</v>
      </c>
      <c r="N248" s="121">
        <v>0</v>
      </c>
      <c r="O248" s="121">
        <v>599443</v>
      </c>
      <c r="P248" s="121">
        <v>0</v>
      </c>
      <c r="Q248" s="121">
        <v>0</v>
      </c>
      <c r="R248" s="121">
        <v>0</v>
      </c>
      <c r="S248" s="122">
        <v>0</v>
      </c>
      <c r="T248" s="121" t="s">
        <v>71</v>
      </c>
      <c r="U248" s="137">
        <f t="shared" si="21"/>
        <v>15245621</v>
      </c>
      <c r="V248" s="94">
        <f t="shared" si="22"/>
        <v>11.926176675240587</v>
      </c>
      <c r="W248" s="6"/>
      <c r="X248" s="137">
        <v>89987228.589259982</v>
      </c>
      <c r="Y248" s="104">
        <v>127833264.71802792</v>
      </c>
      <c r="Z248" s="121">
        <f t="shared" si="23"/>
        <v>37846036.128767937</v>
      </c>
      <c r="AA248" s="122">
        <f t="shared" si="26"/>
        <v>4513585.1332922475</v>
      </c>
      <c r="AB248" s="6"/>
      <c r="AC248" s="102">
        <v>134.60324210309159</v>
      </c>
      <c r="AD248" s="103">
        <f t="shared" si="24"/>
        <v>137.0413129930017</v>
      </c>
      <c r="AE248" s="97">
        <f t="shared" si="25"/>
        <v>2.438070889910108</v>
      </c>
      <c r="AF248" s="97">
        <v>545.20000000000016</v>
      </c>
      <c r="AG248" s="104">
        <v>1</v>
      </c>
      <c r="AH248" s="105">
        <f t="shared" si="27"/>
        <v>137.0413129930017</v>
      </c>
      <c r="AI248" s="49"/>
      <c r="AJ248" s="49"/>
      <c r="AK248" s="83">
        <v>134.60324210309159</v>
      </c>
      <c r="AL248" s="92">
        <v>134.83189505089365</v>
      </c>
      <c r="AM248" s="92">
        <v>134.60900468075491</v>
      </c>
      <c r="AN248" s="92">
        <v>134.60900468075491</v>
      </c>
      <c r="AO248" s="92">
        <v>134.60324210309159</v>
      </c>
      <c r="AP248" s="150">
        <v>134.60324210309159</v>
      </c>
      <c r="AQ248" s="150">
        <v>137.04692998503256</v>
      </c>
      <c r="AR248" s="94">
        <v>137.0413129930017</v>
      </c>
      <c r="AT248" s="81">
        <v>1.8534780645459574</v>
      </c>
      <c r="AU248" s="82">
        <v>4.0517590378892949</v>
      </c>
    </row>
    <row r="249" spans="1:47" ht="10.199999999999999" x14ac:dyDescent="0.2">
      <c r="A249" s="118">
        <v>240</v>
      </c>
      <c r="B249" s="119" t="s">
        <v>314</v>
      </c>
      <c r="C249" s="120">
        <v>1</v>
      </c>
      <c r="D249" s="137">
        <v>0</v>
      </c>
      <c r="E249" s="121">
        <v>472250</v>
      </c>
      <c r="F249" s="121">
        <v>0</v>
      </c>
      <c r="G249" s="121">
        <v>0</v>
      </c>
      <c r="H249" s="121">
        <v>0</v>
      </c>
      <c r="I249" s="121">
        <v>0</v>
      </c>
      <c r="J249" s="121">
        <v>0</v>
      </c>
      <c r="K249" s="121">
        <v>0</v>
      </c>
      <c r="L249" s="121">
        <v>48897</v>
      </c>
      <c r="M249" s="121">
        <v>0</v>
      </c>
      <c r="N249" s="121">
        <v>1958</v>
      </c>
      <c r="O249" s="121">
        <v>1050</v>
      </c>
      <c r="P249" s="121">
        <v>0</v>
      </c>
      <c r="Q249" s="121">
        <v>0</v>
      </c>
      <c r="R249" s="121">
        <v>0</v>
      </c>
      <c r="S249" s="122">
        <v>0</v>
      </c>
      <c r="T249" s="121" t="s">
        <v>71</v>
      </c>
      <c r="U249" s="137">
        <f t="shared" si="21"/>
        <v>524155</v>
      </c>
      <c r="V249" s="94">
        <f t="shared" si="22"/>
        <v>13.589011121930717</v>
      </c>
      <c r="W249" s="6"/>
      <c r="X249" s="137">
        <v>2244246.1515200003</v>
      </c>
      <c r="Y249" s="104">
        <v>3857197.520090987</v>
      </c>
      <c r="Z249" s="121">
        <f t="shared" si="23"/>
        <v>1612951.3685709867</v>
      </c>
      <c r="AA249" s="122">
        <f t="shared" si="26"/>
        <v>219184.14086644509</v>
      </c>
      <c r="AB249" s="6"/>
      <c r="AC249" s="102">
        <v>160.14170920305565</v>
      </c>
      <c r="AD249" s="103">
        <f t="shared" si="24"/>
        <v>162.10402663542769</v>
      </c>
      <c r="AE249" s="97">
        <f t="shared" si="25"/>
        <v>1.962317432372032</v>
      </c>
      <c r="AF249" s="97">
        <v>3</v>
      </c>
      <c r="AG249" s="104">
        <v>1</v>
      </c>
      <c r="AH249" s="105">
        <f t="shared" si="27"/>
        <v>162.10402663542769</v>
      </c>
      <c r="AI249" s="49"/>
      <c r="AJ249" s="49"/>
      <c r="AK249" s="83">
        <v>160.14170920305565</v>
      </c>
      <c r="AL249" s="92">
        <v>159.76751379210947</v>
      </c>
      <c r="AM249" s="92">
        <v>160.14059640087052</v>
      </c>
      <c r="AN249" s="92">
        <v>160.14059640087052</v>
      </c>
      <c r="AO249" s="92">
        <v>160.14170920305565</v>
      </c>
      <c r="AP249" s="150">
        <v>161.70187378358705</v>
      </c>
      <c r="AQ249" s="150">
        <v>162.11938108389438</v>
      </c>
      <c r="AR249" s="94">
        <v>162.10402663542769</v>
      </c>
      <c r="AT249" s="81">
        <v>1.614596693239817</v>
      </c>
      <c r="AU249" s="82">
        <v>2.4465743850777582</v>
      </c>
    </row>
    <row r="250" spans="1:47" ht="10.199999999999999" x14ac:dyDescent="0.2">
      <c r="A250" s="118">
        <v>241</v>
      </c>
      <c r="B250" s="119" t="s">
        <v>315</v>
      </c>
      <c r="C250" s="120">
        <v>0</v>
      </c>
      <c r="D250" s="137">
        <v>0</v>
      </c>
      <c r="E250" s="121">
        <v>0</v>
      </c>
      <c r="F250" s="121">
        <v>0</v>
      </c>
      <c r="G250" s="121">
        <v>0</v>
      </c>
      <c r="H250" s="121">
        <v>0</v>
      </c>
      <c r="I250" s="121">
        <v>0</v>
      </c>
      <c r="J250" s="121">
        <v>0</v>
      </c>
      <c r="K250" s="121">
        <v>0</v>
      </c>
      <c r="L250" s="121">
        <v>0</v>
      </c>
      <c r="M250" s="121">
        <v>0</v>
      </c>
      <c r="N250" s="121">
        <v>0</v>
      </c>
      <c r="O250" s="121">
        <v>0</v>
      </c>
      <c r="P250" s="121">
        <v>0</v>
      </c>
      <c r="Q250" s="121">
        <v>0</v>
      </c>
      <c r="R250" s="121">
        <v>0</v>
      </c>
      <c r="S250" s="122">
        <v>0</v>
      </c>
      <c r="T250" s="121">
        <v>0</v>
      </c>
      <c r="U250" s="137">
        <f t="shared" si="21"/>
        <v>0</v>
      </c>
      <c r="V250" s="94">
        <f t="shared" si="22"/>
        <v>0</v>
      </c>
      <c r="W250" s="6"/>
      <c r="X250" s="137">
        <v>0</v>
      </c>
      <c r="Y250" s="104">
        <v>0</v>
      </c>
      <c r="Z250" s="121">
        <f t="shared" si="23"/>
        <v>0</v>
      </c>
      <c r="AA250" s="122">
        <f t="shared" si="26"/>
        <v>0</v>
      </c>
      <c r="AB250" s="6"/>
      <c r="AC250" s="102">
        <v>0</v>
      </c>
      <c r="AD250" s="103">
        <f t="shared" si="24"/>
        <v>0</v>
      </c>
      <c r="AE250" s="97">
        <f t="shared" si="25"/>
        <v>0</v>
      </c>
      <c r="AF250" s="97"/>
      <c r="AG250" s="104" t="s">
        <v>73</v>
      </c>
      <c r="AH250" s="105">
        <f t="shared" si="27"/>
        <v>0</v>
      </c>
      <c r="AI250" s="49"/>
      <c r="AJ250" s="49"/>
      <c r="AK250" s="83">
        <v>0</v>
      </c>
      <c r="AL250" s="92">
        <v>0</v>
      </c>
      <c r="AM250" s="92">
        <v>0</v>
      </c>
      <c r="AN250" s="92">
        <v>0</v>
      </c>
      <c r="AO250" s="92">
        <v>0</v>
      </c>
      <c r="AP250" s="150">
        <v>0</v>
      </c>
      <c r="AQ250" s="150">
        <v>0</v>
      </c>
      <c r="AR250" s="94">
        <v>0</v>
      </c>
      <c r="AT250" s="81" t="s">
        <v>536</v>
      </c>
      <c r="AU250" s="82" t="s">
        <v>536</v>
      </c>
    </row>
    <row r="251" spans="1:47" ht="10.199999999999999" x14ac:dyDescent="0.2">
      <c r="A251" s="118">
        <v>242</v>
      </c>
      <c r="B251" s="119" t="s">
        <v>316</v>
      </c>
      <c r="C251" s="120">
        <v>1</v>
      </c>
      <c r="D251" s="137">
        <v>0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 s="121">
        <v>257620</v>
      </c>
      <c r="K251" s="121">
        <v>0</v>
      </c>
      <c r="L251" s="121">
        <v>378473</v>
      </c>
      <c r="M251" s="121">
        <v>0</v>
      </c>
      <c r="N251" s="121">
        <v>39431</v>
      </c>
      <c r="O251" s="121">
        <v>22635</v>
      </c>
      <c r="P251" s="121">
        <v>0</v>
      </c>
      <c r="Q251" s="121">
        <v>0</v>
      </c>
      <c r="R251" s="121">
        <v>0</v>
      </c>
      <c r="S251" s="122">
        <v>0</v>
      </c>
      <c r="T251" s="121" t="s">
        <v>81</v>
      </c>
      <c r="U251" s="137">
        <f t="shared" si="21"/>
        <v>429443.17000000004</v>
      </c>
      <c r="V251" s="94">
        <f t="shared" si="22"/>
        <v>7.9031016265596099</v>
      </c>
      <c r="W251" s="6"/>
      <c r="X251" s="137">
        <v>1343546.56</v>
      </c>
      <c r="Y251" s="104">
        <v>5433856.1022268655</v>
      </c>
      <c r="Z251" s="121">
        <f t="shared" si="23"/>
        <v>4090309.5422268654</v>
      </c>
      <c r="AA251" s="122">
        <f t="shared" si="26"/>
        <v>323261.31996305432</v>
      </c>
      <c r="AB251" s="6"/>
      <c r="AC251" s="102">
        <v>372.67143951434178</v>
      </c>
      <c r="AD251" s="103">
        <f t="shared" si="24"/>
        <v>380.38092124353403</v>
      </c>
      <c r="AE251" s="97">
        <f t="shared" si="25"/>
        <v>7.7094817291922482</v>
      </c>
      <c r="AF251" s="97">
        <v>8</v>
      </c>
      <c r="AG251" s="104">
        <v>1</v>
      </c>
      <c r="AH251" s="105">
        <f t="shared" si="27"/>
        <v>380.38092124353403</v>
      </c>
      <c r="AI251" s="49"/>
      <c r="AJ251" s="49"/>
      <c r="AK251" s="83">
        <v>372.67143951434178</v>
      </c>
      <c r="AL251" s="92">
        <v>318.84569222163071</v>
      </c>
      <c r="AM251" s="92">
        <v>372.11807550653225</v>
      </c>
      <c r="AN251" s="92">
        <v>372.11807550653225</v>
      </c>
      <c r="AO251" s="92">
        <v>372.67143951434178</v>
      </c>
      <c r="AP251" s="150">
        <v>372.67143951434178</v>
      </c>
      <c r="AQ251" s="150">
        <v>381.89413755027198</v>
      </c>
      <c r="AR251" s="94">
        <v>380.38092124353403</v>
      </c>
      <c r="AT251" s="81">
        <v>3.3072752375168957</v>
      </c>
      <c r="AU251" s="82">
        <v>9.3086455419490122</v>
      </c>
    </row>
    <row r="252" spans="1:47" ht="10.199999999999999" x14ac:dyDescent="0.2">
      <c r="A252" s="118">
        <v>243</v>
      </c>
      <c r="B252" s="119" t="s">
        <v>317</v>
      </c>
      <c r="C252" s="120">
        <v>1</v>
      </c>
      <c r="D252" s="137">
        <v>0</v>
      </c>
      <c r="E252" s="121">
        <v>0</v>
      </c>
      <c r="F252" s="121">
        <v>0</v>
      </c>
      <c r="G252" s="121">
        <v>0</v>
      </c>
      <c r="H252" s="121">
        <v>0</v>
      </c>
      <c r="I252" s="121">
        <v>0</v>
      </c>
      <c r="J252" s="121">
        <v>6296030.6500000004</v>
      </c>
      <c r="K252" s="121">
        <v>3390170.3499999996</v>
      </c>
      <c r="L252" s="121">
        <v>8885187</v>
      </c>
      <c r="M252" s="121">
        <v>50238</v>
      </c>
      <c r="N252" s="121">
        <v>0</v>
      </c>
      <c r="O252" s="121">
        <v>60581</v>
      </c>
      <c r="P252" s="121">
        <v>0</v>
      </c>
      <c r="Q252" s="121">
        <v>0</v>
      </c>
      <c r="R252" s="121">
        <v>0</v>
      </c>
      <c r="S252" s="122">
        <v>0</v>
      </c>
      <c r="T252" s="121" t="s">
        <v>71</v>
      </c>
      <c r="U252" s="137">
        <f t="shared" si="21"/>
        <v>18682207</v>
      </c>
      <c r="V252" s="94">
        <f t="shared" si="22"/>
        <v>12.803908254399033</v>
      </c>
      <c r="W252" s="6"/>
      <c r="X252" s="137">
        <v>117829054.19366997</v>
      </c>
      <c r="Y252" s="104">
        <v>145910191.08233115</v>
      </c>
      <c r="Z252" s="121">
        <f t="shared" si="23"/>
        <v>28081136.888661176</v>
      </c>
      <c r="AA252" s="122">
        <f t="shared" si="26"/>
        <v>3595483.0040163798</v>
      </c>
      <c r="AB252" s="6"/>
      <c r="AC252" s="102">
        <v>123.603106514578</v>
      </c>
      <c r="AD252" s="103">
        <f t="shared" si="24"/>
        <v>120.78065894036534</v>
      </c>
      <c r="AE252" s="97">
        <f t="shared" si="25"/>
        <v>-2.82244757421266</v>
      </c>
      <c r="AF252" s="97">
        <v>53.53</v>
      </c>
      <c r="AG252" s="104">
        <v>1</v>
      </c>
      <c r="AH252" s="105">
        <f t="shared" si="27"/>
        <v>120.78065894036534</v>
      </c>
      <c r="AI252" s="49"/>
      <c r="AJ252" s="49"/>
      <c r="AK252" s="83">
        <v>123.603106514578</v>
      </c>
      <c r="AL252" s="92">
        <v>123.62366419134186</v>
      </c>
      <c r="AM252" s="92">
        <v>123.60080301366065</v>
      </c>
      <c r="AN252" s="92">
        <v>123.60080301366065</v>
      </c>
      <c r="AO252" s="92">
        <v>123.603106514578</v>
      </c>
      <c r="AP252" s="150">
        <v>120.82215985526206</v>
      </c>
      <c r="AQ252" s="150">
        <v>120.78084461578999</v>
      </c>
      <c r="AR252" s="94">
        <v>120.78065894036534</v>
      </c>
      <c r="AT252" s="81">
        <v>4.7690718245260335</v>
      </c>
      <c r="AU252" s="82">
        <v>2.2628915376863112</v>
      </c>
    </row>
    <row r="253" spans="1:47" ht="10.199999999999999" x14ac:dyDescent="0.2">
      <c r="A253" s="118">
        <v>244</v>
      </c>
      <c r="B253" s="119" t="s">
        <v>318</v>
      </c>
      <c r="C253" s="120">
        <v>1</v>
      </c>
      <c r="D253" s="137">
        <v>200</v>
      </c>
      <c r="E253" s="121">
        <v>0</v>
      </c>
      <c r="F253" s="121">
        <v>0</v>
      </c>
      <c r="G253" s="121">
        <v>0</v>
      </c>
      <c r="H253" s="121">
        <v>0</v>
      </c>
      <c r="I253" s="121">
        <v>0</v>
      </c>
      <c r="J253" s="121">
        <v>2620000</v>
      </c>
      <c r="K253" s="121">
        <v>500000</v>
      </c>
      <c r="L253" s="121">
        <v>0</v>
      </c>
      <c r="M253" s="121">
        <v>26732</v>
      </c>
      <c r="N253" s="121">
        <v>73679</v>
      </c>
      <c r="O253" s="121">
        <v>432754</v>
      </c>
      <c r="P253" s="121">
        <v>0</v>
      </c>
      <c r="Q253" s="121">
        <v>0</v>
      </c>
      <c r="R253" s="121">
        <v>0</v>
      </c>
      <c r="S253" s="122">
        <v>0</v>
      </c>
      <c r="T253" s="121" t="s">
        <v>81</v>
      </c>
      <c r="U253" s="137">
        <f t="shared" si="21"/>
        <v>3653223</v>
      </c>
      <c r="V253" s="94">
        <f t="shared" si="22"/>
        <v>6.5581527093943413</v>
      </c>
      <c r="W253" s="6"/>
      <c r="X253" s="137">
        <v>39313342.30715999</v>
      </c>
      <c r="Y253" s="104">
        <v>55705061.49951154</v>
      </c>
      <c r="Z253" s="121">
        <f t="shared" si="23"/>
        <v>16391719.19235155</v>
      </c>
      <c r="AA253" s="122">
        <f t="shared" si="26"/>
        <v>1074993.9763295155</v>
      </c>
      <c r="AB253" s="6"/>
      <c r="AC253" s="102">
        <v>140.51894054759615</v>
      </c>
      <c r="AD253" s="103">
        <f t="shared" si="24"/>
        <v>138.96062842062773</v>
      </c>
      <c r="AE253" s="97">
        <f t="shared" si="25"/>
        <v>-1.558312126968417</v>
      </c>
      <c r="AF253" s="97">
        <v>399.11000000000013</v>
      </c>
      <c r="AG253" s="104">
        <v>1</v>
      </c>
      <c r="AH253" s="105">
        <f t="shared" si="27"/>
        <v>138.96062842062773</v>
      </c>
      <c r="AI253" s="49"/>
      <c r="AJ253" s="49"/>
      <c r="AK253" s="83">
        <v>140.51894054759615</v>
      </c>
      <c r="AL253" s="92">
        <v>140.42872344250449</v>
      </c>
      <c r="AM253" s="92">
        <v>140.48636900060259</v>
      </c>
      <c r="AN253" s="92">
        <v>140.48636900060259</v>
      </c>
      <c r="AO253" s="92">
        <v>140.51894054759615</v>
      </c>
      <c r="AP253" s="150">
        <v>139.58492731328209</v>
      </c>
      <c r="AQ253" s="150">
        <v>139.05115668106862</v>
      </c>
      <c r="AR253" s="94">
        <v>138.96062842062773</v>
      </c>
      <c r="AT253" s="81">
        <v>5.9639230703343085</v>
      </c>
      <c r="AU253" s="82">
        <v>4.6283814793670475</v>
      </c>
    </row>
    <row r="254" spans="1:47" ht="10.199999999999999" x14ac:dyDescent="0.2">
      <c r="A254" s="118">
        <v>245</v>
      </c>
      <c r="B254" s="119" t="s">
        <v>319</v>
      </c>
      <c r="C254" s="120">
        <v>0</v>
      </c>
      <c r="D254" s="137">
        <v>0</v>
      </c>
      <c r="E254" s="121">
        <v>0</v>
      </c>
      <c r="F254" s="121">
        <v>0</v>
      </c>
      <c r="G254" s="121">
        <v>0</v>
      </c>
      <c r="H254" s="121">
        <v>0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0</v>
      </c>
      <c r="Q254" s="121">
        <v>0</v>
      </c>
      <c r="R254" s="121">
        <v>0</v>
      </c>
      <c r="S254" s="122">
        <v>0</v>
      </c>
      <c r="T254" s="121">
        <v>0</v>
      </c>
      <c r="U254" s="137">
        <f t="shared" si="21"/>
        <v>0</v>
      </c>
      <c r="V254" s="94">
        <f t="shared" si="22"/>
        <v>0</v>
      </c>
      <c r="W254" s="6"/>
      <c r="X254" s="137">
        <v>0</v>
      </c>
      <c r="Y254" s="104">
        <v>0</v>
      </c>
      <c r="Z254" s="121">
        <f t="shared" si="23"/>
        <v>0</v>
      </c>
      <c r="AA254" s="122">
        <f t="shared" si="26"/>
        <v>0</v>
      </c>
      <c r="AB254" s="6"/>
      <c r="AC254" s="102">
        <v>0</v>
      </c>
      <c r="AD254" s="103">
        <f t="shared" si="24"/>
        <v>0</v>
      </c>
      <c r="AE254" s="97">
        <f t="shared" si="25"/>
        <v>0</v>
      </c>
      <c r="AF254" s="97"/>
      <c r="AG254" s="104" t="s">
        <v>73</v>
      </c>
      <c r="AH254" s="105">
        <f t="shared" si="27"/>
        <v>0</v>
      </c>
      <c r="AI254" s="49"/>
      <c r="AJ254" s="49"/>
      <c r="AK254" s="83">
        <v>0</v>
      </c>
      <c r="AL254" s="92">
        <v>0</v>
      </c>
      <c r="AM254" s="92">
        <v>0</v>
      </c>
      <c r="AN254" s="92">
        <v>0</v>
      </c>
      <c r="AO254" s="92">
        <v>0</v>
      </c>
      <c r="AP254" s="150">
        <v>0</v>
      </c>
      <c r="AQ254" s="150">
        <v>0</v>
      </c>
      <c r="AR254" s="94">
        <v>0</v>
      </c>
      <c r="AT254" s="81" t="s">
        <v>536</v>
      </c>
      <c r="AU254" s="82" t="s">
        <v>536</v>
      </c>
    </row>
    <row r="255" spans="1:47" ht="10.199999999999999" x14ac:dyDescent="0.2">
      <c r="A255" s="118">
        <v>246</v>
      </c>
      <c r="B255" s="119" t="s">
        <v>320</v>
      </c>
      <c r="C255" s="120">
        <v>1</v>
      </c>
      <c r="D255" s="137">
        <v>0</v>
      </c>
      <c r="E255" s="121">
        <v>0</v>
      </c>
      <c r="F255" s="121">
        <v>0</v>
      </c>
      <c r="G255" s="121">
        <v>0</v>
      </c>
      <c r="H255" s="121">
        <v>0</v>
      </c>
      <c r="I255" s="121">
        <v>0</v>
      </c>
      <c r="J255" s="121">
        <v>2057578.22</v>
      </c>
      <c r="K255" s="121">
        <v>1198256</v>
      </c>
      <c r="L255" s="121">
        <v>2703123</v>
      </c>
      <c r="M255" s="121">
        <v>14151</v>
      </c>
      <c r="N255" s="121">
        <v>0</v>
      </c>
      <c r="O255" s="121">
        <v>3260</v>
      </c>
      <c r="P255" s="121">
        <v>0</v>
      </c>
      <c r="Q255" s="121">
        <v>0</v>
      </c>
      <c r="R255" s="121">
        <v>0</v>
      </c>
      <c r="S255" s="122">
        <v>0</v>
      </c>
      <c r="T255" s="121" t="s">
        <v>71</v>
      </c>
      <c r="U255" s="137">
        <f t="shared" si="21"/>
        <v>5976368.2199999997</v>
      </c>
      <c r="V255" s="94">
        <f t="shared" si="22"/>
        <v>10.431617298038514</v>
      </c>
      <c r="W255" s="6"/>
      <c r="X255" s="137">
        <v>40642299.144709997</v>
      </c>
      <c r="Y255" s="104">
        <v>57290907.529015206</v>
      </c>
      <c r="Z255" s="121">
        <f t="shared" si="23"/>
        <v>16648608.384305209</v>
      </c>
      <c r="AA255" s="122">
        <f t="shared" si="26"/>
        <v>1736719.1120998727</v>
      </c>
      <c r="AB255" s="6"/>
      <c r="AC255" s="102">
        <v>128.24411908010259</v>
      </c>
      <c r="AD255" s="103">
        <f t="shared" si="24"/>
        <v>136.69056521411454</v>
      </c>
      <c r="AE255" s="97">
        <f t="shared" si="25"/>
        <v>8.4464461340119499</v>
      </c>
      <c r="AF255" s="97">
        <v>2</v>
      </c>
      <c r="AG255" s="104">
        <v>1</v>
      </c>
      <c r="AH255" s="105">
        <f t="shared" si="27"/>
        <v>136.69056521411454</v>
      </c>
      <c r="AI255" s="49"/>
      <c r="AJ255" s="49"/>
      <c r="AK255" s="83">
        <v>128.24411908010259</v>
      </c>
      <c r="AL255" s="92">
        <v>128.28085378522411</v>
      </c>
      <c r="AM255" s="92">
        <v>128.24406562413139</v>
      </c>
      <c r="AN255" s="92">
        <v>128.24406562413139</v>
      </c>
      <c r="AO255" s="92">
        <v>128.24411908010259</v>
      </c>
      <c r="AP255" s="150">
        <v>136.61777955025019</v>
      </c>
      <c r="AQ255" s="150">
        <v>136.69052958396355</v>
      </c>
      <c r="AR255" s="94">
        <v>136.69056521411454</v>
      </c>
      <c r="AT255" s="81">
        <v>0.92796394863415166</v>
      </c>
      <c r="AU255" s="82">
        <v>8.2864941153010339</v>
      </c>
    </row>
    <row r="256" spans="1:47" ht="10.199999999999999" x14ac:dyDescent="0.2">
      <c r="A256" s="118">
        <v>247</v>
      </c>
      <c r="B256" s="119" t="s">
        <v>321</v>
      </c>
      <c r="C256" s="120">
        <v>0</v>
      </c>
      <c r="D256" s="137">
        <v>0</v>
      </c>
      <c r="E256" s="121">
        <v>0</v>
      </c>
      <c r="F256" s="121">
        <v>0</v>
      </c>
      <c r="G256" s="121">
        <v>0</v>
      </c>
      <c r="H256" s="121">
        <v>0</v>
      </c>
      <c r="I256" s="121">
        <v>0</v>
      </c>
      <c r="J256" s="121">
        <v>0</v>
      </c>
      <c r="K256" s="121">
        <v>0</v>
      </c>
      <c r="L256" s="121">
        <v>0</v>
      </c>
      <c r="M256" s="121">
        <v>0</v>
      </c>
      <c r="N256" s="121">
        <v>0</v>
      </c>
      <c r="O256" s="121">
        <v>0</v>
      </c>
      <c r="P256" s="121">
        <v>0</v>
      </c>
      <c r="Q256" s="121">
        <v>0</v>
      </c>
      <c r="R256" s="121">
        <v>0</v>
      </c>
      <c r="S256" s="122">
        <v>0</v>
      </c>
      <c r="T256" s="121">
        <v>0</v>
      </c>
      <c r="U256" s="137">
        <f t="shared" si="21"/>
        <v>0</v>
      </c>
      <c r="V256" s="94">
        <f t="shared" si="22"/>
        <v>0</v>
      </c>
      <c r="W256" s="6"/>
      <c r="X256" s="137">
        <v>0</v>
      </c>
      <c r="Y256" s="104">
        <v>652773</v>
      </c>
      <c r="Z256" s="121">
        <f t="shared" si="23"/>
        <v>652773</v>
      </c>
      <c r="AA256" s="122">
        <f t="shared" si="26"/>
        <v>0</v>
      </c>
      <c r="AB256" s="6"/>
      <c r="AC256" s="102">
        <v>0</v>
      </c>
      <c r="AD256" s="103">
        <f t="shared" si="24"/>
        <v>0</v>
      </c>
      <c r="AE256" s="97">
        <f t="shared" si="25"/>
        <v>0</v>
      </c>
      <c r="AF256" s="97"/>
      <c r="AG256" s="104" t="s">
        <v>73</v>
      </c>
      <c r="AH256" s="105">
        <f t="shared" si="27"/>
        <v>0</v>
      </c>
      <c r="AI256" s="49"/>
      <c r="AJ256" s="49"/>
      <c r="AK256" s="83">
        <v>0</v>
      </c>
      <c r="AL256" s="92">
        <v>0</v>
      </c>
      <c r="AM256" s="92">
        <v>0</v>
      </c>
      <c r="AN256" s="92">
        <v>0</v>
      </c>
      <c r="AO256" s="92">
        <v>0</v>
      </c>
      <c r="AP256" s="150">
        <v>0</v>
      </c>
      <c r="AQ256" s="150">
        <v>0</v>
      </c>
      <c r="AR256" s="94">
        <v>0</v>
      </c>
      <c r="AT256" s="81" t="s">
        <v>536</v>
      </c>
      <c r="AU256" s="82" t="s">
        <v>536</v>
      </c>
    </row>
    <row r="257" spans="1:47" ht="10.199999999999999" x14ac:dyDescent="0.2">
      <c r="A257" s="118">
        <v>248</v>
      </c>
      <c r="B257" s="119" t="s">
        <v>322</v>
      </c>
      <c r="C257" s="120">
        <v>1</v>
      </c>
      <c r="D257" s="137">
        <v>0</v>
      </c>
      <c r="E257" s="121">
        <v>4276800</v>
      </c>
      <c r="F257" s="121">
        <v>0</v>
      </c>
      <c r="G257" s="121">
        <v>0</v>
      </c>
      <c r="H257" s="121">
        <v>0</v>
      </c>
      <c r="I257" s="121">
        <v>0</v>
      </c>
      <c r="J257" s="121">
        <v>4320000</v>
      </c>
      <c r="K257" s="121">
        <v>2851200</v>
      </c>
      <c r="L257" s="121">
        <v>526488</v>
      </c>
      <c r="M257" s="121">
        <v>0</v>
      </c>
      <c r="N257" s="121">
        <v>0</v>
      </c>
      <c r="O257" s="121">
        <v>0</v>
      </c>
      <c r="P257" s="121">
        <v>0</v>
      </c>
      <c r="Q257" s="121">
        <v>0</v>
      </c>
      <c r="R257" s="121">
        <v>0</v>
      </c>
      <c r="S257" s="122">
        <v>0</v>
      </c>
      <c r="T257" s="121" t="s">
        <v>81</v>
      </c>
      <c r="U257" s="137">
        <f t="shared" si="21"/>
        <v>11600681.52</v>
      </c>
      <c r="V257" s="94">
        <f t="shared" si="22"/>
        <v>11.11148350773367</v>
      </c>
      <c r="W257" s="6"/>
      <c r="X257" s="137">
        <v>96064542.993500009</v>
      </c>
      <c r="Y257" s="104">
        <v>104402634.55303556</v>
      </c>
      <c r="Z257" s="121">
        <f t="shared" si="23"/>
        <v>8338091.5595355481</v>
      </c>
      <c r="AA257" s="122">
        <f t="shared" si="26"/>
        <v>926485.66849752562</v>
      </c>
      <c r="AB257" s="6"/>
      <c r="AC257" s="102">
        <v>109.88610158097696</v>
      </c>
      <c r="AD257" s="103">
        <f t="shared" si="24"/>
        <v>107.71523567393591</v>
      </c>
      <c r="AE257" s="97">
        <f t="shared" si="25"/>
        <v>-2.1708659070410476</v>
      </c>
      <c r="AF257" s="97">
        <v>435.21</v>
      </c>
      <c r="AG257" s="104">
        <v>1</v>
      </c>
      <c r="AH257" s="105">
        <f t="shared" si="27"/>
        <v>107.71523567393591</v>
      </c>
      <c r="AI257" s="49"/>
      <c r="AJ257" s="49"/>
      <c r="AK257" s="83">
        <v>109.88610158097696</v>
      </c>
      <c r="AL257" s="92">
        <v>103.51083830653862</v>
      </c>
      <c r="AM257" s="92">
        <v>109.81087383798145</v>
      </c>
      <c r="AN257" s="92">
        <v>109.81087383798145</v>
      </c>
      <c r="AO257" s="92">
        <v>109.88610158097696</v>
      </c>
      <c r="AP257" s="150">
        <v>107.97144904153744</v>
      </c>
      <c r="AQ257" s="150">
        <v>107.74911836391263</v>
      </c>
      <c r="AR257" s="94">
        <v>107.71523567393591</v>
      </c>
      <c r="AT257" s="81">
        <v>8.9221929263338495</v>
      </c>
      <c r="AU257" s="82">
        <v>6.6203670969025481</v>
      </c>
    </row>
    <row r="258" spans="1:47" ht="10.199999999999999" x14ac:dyDescent="0.2">
      <c r="A258" s="118">
        <v>249</v>
      </c>
      <c r="B258" s="119" t="s">
        <v>323</v>
      </c>
      <c r="C258" s="120">
        <v>1</v>
      </c>
      <c r="D258" s="137">
        <v>0</v>
      </c>
      <c r="E258" s="121">
        <v>0</v>
      </c>
      <c r="F258" s="121">
        <v>0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556</v>
      </c>
      <c r="O258" s="121">
        <v>0</v>
      </c>
      <c r="P258" s="121">
        <v>0</v>
      </c>
      <c r="Q258" s="121">
        <v>0</v>
      </c>
      <c r="R258" s="121">
        <v>0</v>
      </c>
      <c r="S258" s="122">
        <v>0</v>
      </c>
      <c r="T258" s="121" t="s">
        <v>81</v>
      </c>
      <c r="U258" s="137">
        <f t="shared" si="21"/>
        <v>556</v>
      </c>
      <c r="V258" s="94">
        <f t="shared" si="22"/>
        <v>1.9589905272487832E-2</v>
      </c>
      <c r="W258" s="6"/>
      <c r="X258" s="137">
        <v>1277797.2200000002</v>
      </c>
      <c r="Y258" s="104">
        <v>2838196.4704078962</v>
      </c>
      <c r="Z258" s="121">
        <f t="shared" si="23"/>
        <v>1560399.250407896</v>
      </c>
      <c r="AA258" s="122">
        <f t="shared" si="26"/>
        <v>305.68073502751702</v>
      </c>
      <c r="AB258" s="6"/>
      <c r="AC258" s="102">
        <v>277.74398434611595</v>
      </c>
      <c r="AD258" s="103">
        <f t="shared" si="24"/>
        <v>222.09242164988186</v>
      </c>
      <c r="AE258" s="97">
        <f t="shared" si="25"/>
        <v>-55.651562696234095</v>
      </c>
      <c r="AF258" s="97"/>
      <c r="AG258" s="104">
        <v>1</v>
      </c>
      <c r="AH258" s="105">
        <f t="shared" si="27"/>
        <v>222.09242164988186</v>
      </c>
      <c r="AI258" s="49"/>
      <c r="AJ258" s="49"/>
      <c r="AK258" s="83">
        <v>277.74398434611595</v>
      </c>
      <c r="AL258" s="92">
        <v>277.74398434611595</v>
      </c>
      <c r="AM258" s="92">
        <v>277.74398434611595</v>
      </c>
      <c r="AN258" s="92">
        <v>277.74398434611595</v>
      </c>
      <c r="AO258" s="92">
        <v>277.74398434611595</v>
      </c>
      <c r="AP258" s="150">
        <v>277.74398434611595</v>
      </c>
      <c r="AQ258" s="150">
        <v>277.74398434611595</v>
      </c>
      <c r="AR258" s="94">
        <v>222.09242164988186</v>
      </c>
      <c r="AT258" s="81">
        <v>0.72653802946425061</v>
      </c>
      <c r="AU258" s="82">
        <v>-2.8187269671309036</v>
      </c>
    </row>
    <row r="259" spans="1:47" ht="10.199999999999999" x14ac:dyDescent="0.2">
      <c r="A259" s="118">
        <v>250</v>
      </c>
      <c r="B259" s="119" t="s">
        <v>324</v>
      </c>
      <c r="C259" s="120">
        <v>1</v>
      </c>
      <c r="D259" s="137">
        <v>0</v>
      </c>
      <c r="E259" s="121">
        <v>0</v>
      </c>
      <c r="F259" s="121">
        <v>0</v>
      </c>
      <c r="G259" s="121">
        <v>0</v>
      </c>
      <c r="H259" s="121">
        <v>0</v>
      </c>
      <c r="I259" s="121">
        <v>0</v>
      </c>
      <c r="J259" s="121">
        <v>133223.24</v>
      </c>
      <c r="K259" s="121">
        <v>163156.35</v>
      </c>
      <c r="L259" s="121">
        <v>145900</v>
      </c>
      <c r="M259" s="121">
        <v>0</v>
      </c>
      <c r="N259" s="121">
        <v>0</v>
      </c>
      <c r="O259" s="121">
        <v>1007</v>
      </c>
      <c r="P259" s="121">
        <v>0</v>
      </c>
      <c r="Q259" s="121">
        <v>0</v>
      </c>
      <c r="R259" s="121">
        <v>0</v>
      </c>
      <c r="S259" s="122">
        <v>0</v>
      </c>
      <c r="T259" s="121" t="s">
        <v>81</v>
      </c>
      <c r="U259" s="137">
        <f t="shared" si="21"/>
        <v>339697.58999999997</v>
      </c>
      <c r="V259" s="94">
        <f t="shared" si="22"/>
        <v>4.9795991359980132</v>
      </c>
      <c r="W259" s="6"/>
      <c r="X259" s="137">
        <v>4788761.0199999996</v>
      </c>
      <c r="Y259" s="104">
        <v>6821785.8651370667</v>
      </c>
      <c r="Z259" s="121">
        <f t="shared" si="23"/>
        <v>2033024.8451370671</v>
      </c>
      <c r="AA259" s="122">
        <f t="shared" si="26"/>
        <v>101236.48762307034</v>
      </c>
      <c r="AB259" s="6"/>
      <c r="AC259" s="102">
        <v>150.17625746933143</v>
      </c>
      <c r="AD259" s="103">
        <f t="shared" si="24"/>
        <v>140.34004514833771</v>
      </c>
      <c r="AE259" s="97">
        <f t="shared" si="25"/>
        <v>-9.8362123209937238</v>
      </c>
      <c r="AF259" s="97">
        <v>1</v>
      </c>
      <c r="AG259" s="104">
        <v>1</v>
      </c>
      <c r="AH259" s="105">
        <f t="shared" si="27"/>
        <v>140.34004514833771</v>
      </c>
      <c r="AI259" s="49"/>
      <c r="AJ259" s="49"/>
      <c r="AK259" s="83">
        <v>150.17625746933143</v>
      </c>
      <c r="AL259" s="92">
        <v>150.23580524714393</v>
      </c>
      <c r="AM259" s="92">
        <v>150.17552660521989</v>
      </c>
      <c r="AN259" s="92">
        <v>150.17552660521989</v>
      </c>
      <c r="AO259" s="92">
        <v>150.17625746933143</v>
      </c>
      <c r="AP259" s="150">
        <v>140.5246583610039</v>
      </c>
      <c r="AQ259" s="150">
        <v>140.34041570173878</v>
      </c>
      <c r="AR259" s="94">
        <v>140.34004514833771</v>
      </c>
      <c r="AT259" s="81">
        <v>10.851426709169907</v>
      </c>
      <c r="AU259" s="82">
        <v>3.82996317462724</v>
      </c>
    </row>
    <row r="260" spans="1:47" ht="10.199999999999999" x14ac:dyDescent="0.2">
      <c r="A260" s="118">
        <v>251</v>
      </c>
      <c r="B260" s="119" t="s">
        <v>325</v>
      </c>
      <c r="C260" s="120">
        <v>1</v>
      </c>
      <c r="D260" s="137">
        <v>50000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1200000</v>
      </c>
      <c r="K260" s="121">
        <v>561043</v>
      </c>
      <c r="L260" s="121">
        <v>1833904</v>
      </c>
      <c r="M260" s="121">
        <v>30091</v>
      </c>
      <c r="N260" s="121">
        <v>32087</v>
      </c>
      <c r="O260" s="121">
        <v>102041</v>
      </c>
      <c r="P260" s="121">
        <v>0</v>
      </c>
      <c r="Q260" s="121">
        <v>0</v>
      </c>
      <c r="R260" s="121">
        <v>0</v>
      </c>
      <c r="S260" s="122">
        <v>0</v>
      </c>
      <c r="T260" s="121" t="s">
        <v>71</v>
      </c>
      <c r="U260" s="137">
        <f t="shared" si="21"/>
        <v>3809166</v>
      </c>
      <c r="V260" s="94">
        <f t="shared" si="22"/>
        <v>11.218288158860542</v>
      </c>
      <c r="W260" s="6"/>
      <c r="X260" s="137">
        <v>25871093.227260001</v>
      </c>
      <c r="Y260" s="104">
        <v>33954966.622883596</v>
      </c>
      <c r="Z260" s="121">
        <f t="shared" si="23"/>
        <v>8083873.3956235945</v>
      </c>
      <c r="AA260" s="122">
        <f t="shared" si="26"/>
        <v>906872.21191851934</v>
      </c>
      <c r="AB260" s="6"/>
      <c r="AC260" s="102">
        <v>122.06355188753173</v>
      </c>
      <c r="AD260" s="103">
        <f t="shared" si="24"/>
        <v>127.74139121474299</v>
      </c>
      <c r="AE260" s="97">
        <f t="shared" si="25"/>
        <v>5.6778393272112595</v>
      </c>
      <c r="AF260" s="97">
        <v>101.31999999999998</v>
      </c>
      <c r="AG260" s="104">
        <v>1</v>
      </c>
      <c r="AH260" s="105">
        <f t="shared" si="27"/>
        <v>127.74139121474299</v>
      </c>
      <c r="AI260" s="49"/>
      <c r="AJ260" s="49"/>
      <c r="AK260" s="83">
        <v>122.06355188753173</v>
      </c>
      <c r="AL260" s="92">
        <v>121.90899862174346</v>
      </c>
      <c r="AM260" s="92">
        <v>122.05541592108217</v>
      </c>
      <c r="AN260" s="92">
        <v>122.05541592108217</v>
      </c>
      <c r="AO260" s="92">
        <v>122.06355188753173</v>
      </c>
      <c r="AP260" s="150">
        <v>128.02385199074041</v>
      </c>
      <c r="AQ260" s="150">
        <v>127.74496920624776</v>
      </c>
      <c r="AR260" s="94">
        <v>127.74139121474299</v>
      </c>
      <c r="AT260" s="81">
        <v>-0.3657164695990881</v>
      </c>
      <c r="AU260" s="82">
        <v>4.7182086175673801</v>
      </c>
    </row>
    <row r="261" spans="1:47" ht="10.199999999999999" x14ac:dyDescent="0.2">
      <c r="A261" s="118">
        <v>252</v>
      </c>
      <c r="B261" s="119" t="s">
        <v>326</v>
      </c>
      <c r="C261" s="120">
        <v>1</v>
      </c>
      <c r="D261" s="137">
        <v>0</v>
      </c>
      <c r="E261" s="121">
        <v>183485</v>
      </c>
      <c r="F261" s="121">
        <v>0</v>
      </c>
      <c r="G261" s="121">
        <v>0</v>
      </c>
      <c r="H261" s="121">
        <v>0</v>
      </c>
      <c r="I261" s="121">
        <v>0</v>
      </c>
      <c r="J261" s="121">
        <v>1005457</v>
      </c>
      <c r="K261" s="121">
        <v>178485</v>
      </c>
      <c r="L261" s="121">
        <v>470760</v>
      </c>
      <c r="M261" s="121">
        <v>19473</v>
      </c>
      <c r="N261" s="121">
        <v>40198</v>
      </c>
      <c r="O261" s="121">
        <v>0</v>
      </c>
      <c r="P261" s="121">
        <v>0</v>
      </c>
      <c r="Q261" s="121">
        <v>0</v>
      </c>
      <c r="R261" s="121">
        <v>0</v>
      </c>
      <c r="S261" s="122">
        <v>0</v>
      </c>
      <c r="T261" s="121" t="s">
        <v>71</v>
      </c>
      <c r="U261" s="137">
        <f t="shared" si="21"/>
        <v>1897858</v>
      </c>
      <c r="V261" s="94">
        <f t="shared" si="22"/>
        <v>11.95589820775362</v>
      </c>
      <c r="W261" s="6"/>
      <c r="X261" s="137">
        <v>7350864.6990399994</v>
      </c>
      <c r="Y261" s="104">
        <v>15873822</v>
      </c>
      <c r="Z261" s="121">
        <f t="shared" si="23"/>
        <v>8522957.3009600006</v>
      </c>
      <c r="AA261" s="122">
        <f t="shared" si="26"/>
        <v>1018996.0991930831</v>
      </c>
      <c r="AB261" s="6"/>
      <c r="AC261" s="102">
        <v>190.70506348075108</v>
      </c>
      <c r="AD261" s="103">
        <f t="shared" si="24"/>
        <v>202.08270059367183</v>
      </c>
      <c r="AE261" s="97">
        <f t="shared" si="25"/>
        <v>11.377637112920752</v>
      </c>
      <c r="AF261" s="97"/>
      <c r="AG261" s="104">
        <v>1</v>
      </c>
      <c r="AH261" s="105">
        <f t="shared" si="27"/>
        <v>202.08270059367183</v>
      </c>
      <c r="AI261" s="49"/>
      <c r="AJ261" s="49"/>
      <c r="AK261" s="83">
        <v>190.70506348075108</v>
      </c>
      <c r="AL261" s="92">
        <v>185.92903902124803</v>
      </c>
      <c r="AM261" s="92">
        <v>190.70506348075108</v>
      </c>
      <c r="AN261" s="92">
        <v>190.70506348075108</v>
      </c>
      <c r="AO261" s="92">
        <v>190.70506348075108</v>
      </c>
      <c r="AP261" s="150">
        <v>190.70506348075108</v>
      </c>
      <c r="AQ261" s="150">
        <v>202.94390680605824</v>
      </c>
      <c r="AR261" s="94">
        <v>202.08270059367183</v>
      </c>
      <c r="AT261" s="81">
        <v>-2.6264662473036373</v>
      </c>
      <c r="AU261" s="82">
        <v>4.3583467740694797</v>
      </c>
    </row>
    <row r="262" spans="1:47" ht="10.199999999999999" x14ac:dyDescent="0.2">
      <c r="A262" s="118">
        <v>253</v>
      </c>
      <c r="B262" s="119" t="s">
        <v>327</v>
      </c>
      <c r="C262" s="120">
        <v>1</v>
      </c>
      <c r="D262" s="137">
        <v>0</v>
      </c>
      <c r="E262" s="121">
        <v>0</v>
      </c>
      <c r="F262" s="121">
        <v>0</v>
      </c>
      <c r="G262" s="121">
        <v>0</v>
      </c>
      <c r="H262" s="121">
        <v>0</v>
      </c>
      <c r="I262" s="121">
        <v>0</v>
      </c>
      <c r="J262" s="121">
        <v>0</v>
      </c>
      <c r="K262" s="121">
        <v>0</v>
      </c>
      <c r="L262" s="121">
        <v>98854</v>
      </c>
      <c r="M262" s="121">
        <v>0</v>
      </c>
      <c r="N262" s="121">
        <v>3117</v>
      </c>
      <c r="O262" s="121">
        <v>6468</v>
      </c>
      <c r="P262" s="121">
        <v>0</v>
      </c>
      <c r="Q262" s="121">
        <v>0</v>
      </c>
      <c r="R262" s="121">
        <v>0</v>
      </c>
      <c r="S262" s="122">
        <v>0</v>
      </c>
      <c r="T262" s="121" t="s">
        <v>81</v>
      </c>
      <c r="U262" s="137">
        <f t="shared" si="21"/>
        <v>38252.660000000003</v>
      </c>
      <c r="V262" s="94">
        <f t="shared" si="22"/>
        <v>1.9201865485213239</v>
      </c>
      <c r="W262" s="6"/>
      <c r="X262" s="137">
        <v>598648</v>
      </c>
      <c r="Y262" s="104">
        <v>1992132.4847034882</v>
      </c>
      <c r="Z262" s="121">
        <f t="shared" si="23"/>
        <v>1393484.4847034882</v>
      </c>
      <c r="AA262" s="122">
        <f t="shared" si="26"/>
        <v>26757.501631008065</v>
      </c>
      <c r="AB262" s="6"/>
      <c r="AC262" s="102">
        <v>295.33772187729085</v>
      </c>
      <c r="AD262" s="103">
        <f t="shared" si="24"/>
        <v>328.30227163082151</v>
      </c>
      <c r="AE262" s="97">
        <f t="shared" si="25"/>
        <v>32.964549753530662</v>
      </c>
      <c r="AF262" s="97">
        <v>3</v>
      </c>
      <c r="AG262" s="104">
        <v>1</v>
      </c>
      <c r="AH262" s="105">
        <f t="shared" si="27"/>
        <v>328.30227163082151</v>
      </c>
      <c r="AI262" s="49"/>
      <c r="AJ262" s="49"/>
      <c r="AK262" s="83">
        <v>295.33772187729085</v>
      </c>
      <c r="AL262" s="92">
        <v>293.74638117126608</v>
      </c>
      <c r="AM262" s="92">
        <v>295.24173736105649</v>
      </c>
      <c r="AN262" s="92">
        <v>295.24173736105649</v>
      </c>
      <c r="AO262" s="92">
        <v>295.33772187729085</v>
      </c>
      <c r="AP262" s="150">
        <v>330.18944893931962</v>
      </c>
      <c r="AQ262" s="150">
        <v>328.4909211612017</v>
      </c>
      <c r="AR262" s="94">
        <v>328.30227163082151</v>
      </c>
      <c r="AT262" s="81">
        <v>-6.1476175653379324</v>
      </c>
      <c r="AU262" s="82">
        <v>5.5990706636140306</v>
      </c>
    </row>
    <row r="263" spans="1:47" ht="10.199999999999999" x14ac:dyDescent="0.2">
      <c r="A263" s="118">
        <v>254</v>
      </c>
      <c r="B263" s="119" t="s">
        <v>328</v>
      </c>
      <c r="C263" s="120">
        <v>0</v>
      </c>
      <c r="D263" s="137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1">
        <v>0</v>
      </c>
      <c r="Q263" s="121">
        <v>0</v>
      </c>
      <c r="R263" s="121">
        <v>0</v>
      </c>
      <c r="S263" s="122">
        <v>0</v>
      </c>
      <c r="T263" s="121">
        <v>0</v>
      </c>
      <c r="U263" s="137">
        <f t="shared" si="21"/>
        <v>0</v>
      </c>
      <c r="V263" s="94">
        <f t="shared" si="22"/>
        <v>0</v>
      </c>
      <c r="W263" s="6"/>
      <c r="X263" s="137">
        <v>42624.152879999994</v>
      </c>
      <c r="Y263" s="104">
        <v>64570</v>
      </c>
      <c r="Z263" s="121">
        <f t="shared" si="23"/>
        <v>21945.847120000006</v>
      </c>
      <c r="AA263" s="122">
        <f t="shared" si="26"/>
        <v>0</v>
      </c>
      <c r="AB263" s="6"/>
      <c r="AC263" s="102">
        <v>0</v>
      </c>
      <c r="AD263" s="103">
        <f t="shared" si="24"/>
        <v>0</v>
      </c>
      <c r="AE263" s="97">
        <f t="shared" si="25"/>
        <v>0</v>
      </c>
      <c r="AF263" s="97"/>
      <c r="AG263" s="104" t="s">
        <v>73</v>
      </c>
      <c r="AH263" s="105">
        <f t="shared" si="27"/>
        <v>0</v>
      </c>
      <c r="AI263" s="49"/>
      <c r="AJ263" s="49"/>
      <c r="AK263" s="83">
        <v>0</v>
      </c>
      <c r="AL263" s="92">
        <v>0</v>
      </c>
      <c r="AM263" s="92">
        <v>0</v>
      </c>
      <c r="AN263" s="92">
        <v>0</v>
      </c>
      <c r="AO263" s="92">
        <v>0</v>
      </c>
      <c r="AP263" s="150">
        <v>0</v>
      </c>
      <c r="AQ263" s="150">
        <v>0</v>
      </c>
      <c r="AR263" s="94">
        <v>0</v>
      </c>
      <c r="AT263" s="81" t="s">
        <v>536</v>
      </c>
      <c r="AU263" s="82" t="s">
        <v>536</v>
      </c>
    </row>
    <row r="264" spans="1:47" ht="10.199999999999999" x14ac:dyDescent="0.2">
      <c r="A264" s="118">
        <v>255</v>
      </c>
      <c r="B264" s="119" t="s">
        <v>329</v>
      </c>
      <c r="C264" s="120">
        <v>0</v>
      </c>
      <c r="D264" s="137">
        <v>0</v>
      </c>
      <c r="E264" s="121">
        <v>0</v>
      </c>
      <c r="F264" s="121">
        <v>0</v>
      </c>
      <c r="G264" s="121">
        <v>0</v>
      </c>
      <c r="H264" s="121">
        <v>0</v>
      </c>
      <c r="I264" s="121">
        <v>0</v>
      </c>
      <c r="J264" s="121">
        <v>0</v>
      </c>
      <c r="K264" s="121">
        <v>0</v>
      </c>
      <c r="L264" s="121">
        <v>0</v>
      </c>
      <c r="M264" s="121">
        <v>0</v>
      </c>
      <c r="N264" s="121">
        <v>0</v>
      </c>
      <c r="O264" s="121">
        <v>0</v>
      </c>
      <c r="P264" s="121">
        <v>0</v>
      </c>
      <c r="Q264" s="121">
        <v>0</v>
      </c>
      <c r="R264" s="121">
        <v>0</v>
      </c>
      <c r="S264" s="122">
        <v>0</v>
      </c>
      <c r="T264" s="121">
        <v>0</v>
      </c>
      <c r="U264" s="137">
        <f t="shared" si="21"/>
        <v>0</v>
      </c>
      <c r="V264" s="94">
        <f t="shared" si="22"/>
        <v>0</v>
      </c>
      <c r="W264" s="6"/>
      <c r="X264" s="137">
        <v>0</v>
      </c>
      <c r="Y264" s="104">
        <v>0</v>
      </c>
      <c r="Z264" s="121">
        <f t="shared" si="23"/>
        <v>0</v>
      </c>
      <c r="AA264" s="122">
        <f t="shared" si="26"/>
        <v>0</v>
      </c>
      <c r="AB264" s="6"/>
      <c r="AC264" s="102">
        <v>0</v>
      </c>
      <c r="AD264" s="103">
        <f t="shared" si="24"/>
        <v>0</v>
      </c>
      <c r="AE264" s="97">
        <f t="shared" si="25"/>
        <v>0</v>
      </c>
      <c r="AF264" s="97"/>
      <c r="AG264" s="104" t="s">
        <v>73</v>
      </c>
      <c r="AH264" s="105">
        <f t="shared" si="27"/>
        <v>0</v>
      </c>
      <c r="AI264" s="49"/>
      <c r="AJ264" s="49"/>
      <c r="AK264" s="83">
        <v>0</v>
      </c>
      <c r="AL264" s="92">
        <v>0</v>
      </c>
      <c r="AM264" s="92">
        <v>0</v>
      </c>
      <c r="AN264" s="92">
        <v>0</v>
      </c>
      <c r="AO264" s="92">
        <v>0</v>
      </c>
      <c r="AP264" s="150">
        <v>0</v>
      </c>
      <c r="AQ264" s="150">
        <v>0</v>
      </c>
      <c r="AR264" s="94">
        <v>0</v>
      </c>
      <c r="AT264" s="81" t="s">
        <v>536</v>
      </c>
      <c r="AU264" s="82" t="s">
        <v>536</v>
      </c>
    </row>
    <row r="265" spans="1:47" ht="10.199999999999999" x14ac:dyDescent="0.2">
      <c r="A265" s="118">
        <v>256</v>
      </c>
      <c r="B265" s="119" t="s">
        <v>330</v>
      </c>
      <c r="C265" s="120">
        <v>0</v>
      </c>
      <c r="D265" s="137">
        <v>0</v>
      </c>
      <c r="E265" s="121">
        <v>0</v>
      </c>
      <c r="F265" s="121">
        <v>0</v>
      </c>
      <c r="G265" s="121">
        <v>0</v>
      </c>
      <c r="H265" s="121">
        <v>0</v>
      </c>
      <c r="I265" s="121">
        <v>0</v>
      </c>
      <c r="J265" s="121">
        <v>0</v>
      </c>
      <c r="K265" s="121">
        <v>0</v>
      </c>
      <c r="L265" s="121">
        <v>0</v>
      </c>
      <c r="M265" s="121">
        <v>0</v>
      </c>
      <c r="N265" s="121">
        <v>5000</v>
      </c>
      <c r="O265" s="121">
        <v>0</v>
      </c>
      <c r="P265" s="121">
        <v>0</v>
      </c>
      <c r="Q265" s="121">
        <v>0</v>
      </c>
      <c r="R265" s="121">
        <v>0</v>
      </c>
      <c r="S265" s="122">
        <v>0</v>
      </c>
      <c r="T265" s="121">
        <v>0</v>
      </c>
      <c r="U265" s="137">
        <f t="shared" si="21"/>
        <v>5000</v>
      </c>
      <c r="V265" s="94">
        <f t="shared" si="22"/>
        <v>0</v>
      </c>
      <c r="W265" s="6"/>
      <c r="X265" s="137">
        <v>289210.46999999997</v>
      </c>
      <c r="Y265" s="104">
        <v>302304.45</v>
      </c>
      <c r="Z265" s="121">
        <f t="shared" si="23"/>
        <v>13093.98000000004</v>
      </c>
      <c r="AA265" s="122">
        <f t="shared" si="26"/>
        <v>0</v>
      </c>
      <c r="AB265" s="6"/>
      <c r="AC265" s="102">
        <v>0</v>
      </c>
      <c r="AD265" s="103">
        <f t="shared" si="24"/>
        <v>0</v>
      </c>
      <c r="AE265" s="97">
        <f t="shared" si="25"/>
        <v>0</v>
      </c>
      <c r="AF265" s="97"/>
      <c r="AG265" s="104" t="s">
        <v>73</v>
      </c>
      <c r="AH265" s="105">
        <f t="shared" si="27"/>
        <v>0</v>
      </c>
      <c r="AI265" s="49"/>
      <c r="AJ265" s="49"/>
      <c r="AK265" s="83">
        <v>0</v>
      </c>
      <c r="AL265" s="92">
        <v>0</v>
      </c>
      <c r="AM265" s="92">
        <v>0</v>
      </c>
      <c r="AN265" s="92">
        <v>0</v>
      </c>
      <c r="AO265" s="92">
        <v>0</v>
      </c>
      <c r="AP265" s="150">
        <v>0</v>
      </c>
      <c r="AQ265" s="150">
        <v>0</v>
      </c>
      <c r="AR265" s="94">
        <v>0</v>
      </c>
      <c r="AT265" s="81" t="s">
        <v>536</v>
      </c>
      <c r="AU265" s="82" t="s">
        <v>536</v>
      </c>
    </row>
    <row r="266" spans="1:47" ht="10.199999999999999" x14ac:dyDescent="0.2">
      <c r="A266" s="118">
        <v>257</v>
      </c>
      <c r="B266" s="119" t="s">
        <v>331</v>
      </c>
      <c r="C266" s="120">
        <v>0</v>
      </c>
      <c r="D266" s="137">
        <v>0</v>
      </c>
      <c r="E266" s="121">
        <v>0</v>
      </c>
      <c r="F266" s="121">
        <v>0</v>
      </c>
      <c r="G266" s="121">
        <v>0</v>
      </c>
      <c r="H266" s="121">
        <v>0</v>
      </c>
      <c r="I266" s="121">
        <v>0</v>
      </c>
      <c r="J266" s="121">
        <v>0</v>
      </c>
      <c r="K266" s="121">
        <v>0</v>
      </c>
      <c r="L266" s="121">
        <v>0</v>
      </c>
      <c r="M266" s="121">
        <v>0</v>
      </c>
      <c r="N266" s="121">
        <v>0</v>
      </c>
      <c r="O266" s="121">
        <v>0</v>
      </c>
      <c r="P266" s="121">
        <v>0</v>
      </c>
      <c r="Q266" s="121">
        <v>0</v>
      </c>
      <c r="R266" s="121">
        <v>0</v>
      </c>
      <c r="S266" s="122">
        <v>0</v>
      </c>
      <c r="T266" s="121">
        <v>0</v>
      </c>
      <c r="U266" s="137">
        <f t="shared" ref="U266:U329" si="28">IF(OR(T266="X",T266="X16",T266="X17"),SUM(D266:S266),
IF(T266="x18",SUM(D266:S266)-D266*0.71-L266*0.71,SUM(D266:S266)-D266-L266))</f>
        <v>0</v>
      </c>
      <c r="V266" s="94">
        <f t="shared" ref="V266:V329" si="29">IF(AND(C266=1,U266&gt;0),U266/Y266*100,0)</f>
        <v>0</v>
      </c>
      <c r="W266" s="6"/>
      <c r="X266" s="137">
        <v>0</v>
      </c>
      <c r="Y266" s="104">
        <v>660</v>
      </c>
      <c r="Z266" s="121">
        <f t="shared" ref="Z266:Z329" si="30">IF(Y266-X266&gt;0,Y266-X266,0)</f>
        <v>660</v>
      </c>
      <c r="AA266" s="122">
        <f t="shared" si="26"/>
        <v>0</v>
      </c>
      <c r="AB266" s="6"/>
      <c r="AC266" s="102">
        <v>0</v>
      </c>
      <c r="AD266" s="103">
        <f t="shared" ref="AD266:AD329" si="31">IF(C266=1,(Y266-AA266)/X266*100,0)</f>
        <v>0</v>
      </c>
      <c r="AE266" s="97">
        <f t="shared" ref="AE266:AE329" si="32">AD266-AC266</f>
        <v>0</v>
      </c>
      <c r="AF266" s="97"/>
      <c r="AG266" s="104" t="s">
        <v>73</v>
      </c>
      <c r="AH266" s="105">
        <f t="shared" si="27"/>
        <v>0</v>
      </c>
      <c r="AI266" s="49"/>
      <c r="AJ266" s="49"/>
      <c r="AK266" s="83">
        <v>0</v>
      </c>
      <c r="AL266" s="92">
        <v>0</v>
      </c>
      <c r="AM266" s="92">
        <v>0</v>
      </c>
      <c r="AN266" s="92">
        <v>0</v>
      </c>
      <c r="AO266" s="92">
        <v>0</v>
      </c>
      <c r="AP266" s="150">
        <v>0</v>
      </c>
      <c r="AQ266" s="150">
        <v>0</v>
      </c>
      <c r="AR266" s="94">
        <v>0</v>
      </c>
      <c r="AT266" s="81" t="s">
        <v>536</v>
      </c>
      <c r="AU266" s="82" t="s">
        <v>536</v>
      </c>
    </row>
    <row r="267" spans="1:47" ht="10.199999999999999" x14ac:dyDescent="0.2">
      <c r="A267" s="118">
        <v>258</v>
      </c>
      <c r="B267" s="119" t="s">
        <v>332</v>
      </c>
      <c r="C267" s="120">
        <v>1</v>
      </c>
      <c r="D267" s="137">
        <v>0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  <c r="J267" s="121">
        <v>2202720.1799999997</v>
      </c>
      <c r="K267" s="121">
        <v>1411076</v>
      </c>
      <c r="L267" s="121">
        <v>2210874</v>
      </c>
      <c r="M267" s="121">
        <v>10659</v>
      </c>
      <c r="N267" s="121">
        <v>173249</v>
      </c>
      <c r="O267" s="121">
        <v>511855</v>
      </c>
      <c r="P267" s="121">
        <v>0</v>
      </c>
      <c r="Q267" s="121">
        <v>0</v>
      </c>
      <c r="R267" s="121">
        <v>0</v>
      </c>
      <c r="S267" s="122">
        <v>0</v>
      </c>
      <c r="T267" s="121" t="s">
        <v>81</v>
      </c>
      <c r="U267" s="137">
        <f t="shared" si="28"/>
        <v>4950712.6399999997</v>
      </c>
      <c r="V267" s="94">
        <f t="shared" si="29"/>
        <v>6.8904649134186338</v>
      </c>
      <c r="W267" s="6"/>
      <c r="X267" s="137">
        <v>54862156.089999996</v>
      </c>
      <c r="Y267" s="104">
        <v>71848746.089090154</v>
      </c>
      <c r="Z267" s="121">
        <f t="shared" si="30"/>
        <v>16986589.999090157</v>
      </c>
      <c r="AA267" s="122">
        <f t="shared" ref="AA267:AA330" si="33">V267*0.01*Z267</f>
        <v>1170455.023873586</v>
      </c>
      <c r="AB267" s="6"/>
      <c r="AC267" s="102">
        <v>131.92311579508396</v>
      </c>
      <c r="AD267" s="103">
        <f t="shared" si="31"/>
        <v>128.82886146375765</v>
      </c>
      <c r="AE267" s="97">
        <f t="shared" si="32"/>
        <v>-3.0942543313263116</v>
      </c>
      <c r="AF267" s="97">
        <v>485.48999999999984</v>
      </c>
      <c r="AG267" s="104">
        <v>1</v>
      </c>
      <c r="AH267" s="105">
        <f t="shared" ref="AH267:AH330" si="34">IF(AG267=1,AD267,AC267)</f>
        <v>128.82886146375765</v>
      </c>
      <c r="AI267" s="49"/>
      <c r="AJ267" s="49"/>
      <c r="AK267" s="83">
        <v>131.92311579508396</v>
      </c>
      <c r="AL267" s="92">
        <v>132.05641471194457</v>
      </c>
      <c r="AM267" s="92">
        <v>131.89045627900967</v>
      </c>
      <c r="AN267" s="92">
        <v>131.89045627900967</v>
      </c>
      <c r="AO267" s="92">
        <v>131.92311579508396</v>
      </c>
      <c r="AP267" s="150">
        <v>131.92311579508396</v>
      </c>
      <c r="AQ267" s="150">
        <v>128.85046362954327</v>
      </c>
      <c r="AR267" s="94">
        <v>128.82886146375765</v>
      </c>
      <c r="AT267" s="81">
        <v>3.9674829096828423</v>
      </c>
      <c r="AU267" s="82">
        <v>1.6462034625792783</v>
      </c>
    </row>
    <row r="268" spans="1:47" ht="10.199999999999999" x14ac:dyDescent="0.2">
      <c r="A268" s="118">
        <v>259</v>
      </c>
      <c r="B268" s="119" t="s">
        <v>333</v>
      </c>
      <c r="C268" s="120">
        <v>0</v>
      </c>
      <c r="D268" s="137">
        <v>0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  <c r="J268" s="121">
        <v>0</v>
      </c>
      <c r="K268" s="121">
        <v>0</v>
      </c>
      <c r="L268" s="121">
        <v>0</v>
      </c>
      <c r="M268" s="121">
        <v>0</v>
      </c>
      <c r="N268" s="121">
        <v>0</v>
      </c>
      <c r="O268" s="121">
        <v>0</v>
      </c>
      <c r="P268" s="121">
        <v>0</v>
      </c>
      <c r="Q268" s="121">
        <v>0</v>
      </c>
      <c r="R268" s="121">
        <v>0</v>
      </c>
      <c r="S268" s="122">
        <v>0</v>
      </c>
      <c r="T268" s="121">
        <v>0</v>
      </c>
      <c r="U268" s="137">
        <f t="shared" si="28"/>
        <v>0</v>
      </c>
      <c r="V268" s="94">
        <f t="shared" si="29"/>
        <v>0</v>
      </c>
      <c r="W268" s="6"/>
      <c r="X268" s="137">
        <v>69185.8</v>
      </c>
      <c r="Y268" s="104">
        <v>90766</v>
      </c>
      <c r="Z268" s="121">
        <f t="shared" si="30"/>
        <v>21580.199999999997</v>
      </c>
      <c r="AA268" s="122">
        <f t="shared" si="33"/>
        <v>0</v>
      </c>
      <c r="AB268" s="6"/>
      <c r="AC268" s="102">
        <v>0</v>
      </c>
      <c r="AD268" s="103">
        <f t="shared" si="31"/>
        <v>0</v>
      </c>
      <c r="AE268" s="97">
        <f t="shared" si="32"/>
        <v>0</v>
      </c>
      <c r="AF268" s="97"/>
      <c r="AG268" s="104" t="s">
        <v>73</v>
      </c>
      <c r="AH268" s="105">
        <f t="shared" si="34"/>
        <v>0</v>
      </c>
      <c r="AI268" s="49"/>
      <c r="AJ268" s="49"/>
      <c r="AK268" s="83">
        <v>0</v>
      </c>
      <c r="AL268" s="92">
        <v>0</v>
      </c>
      <c r="AM268" s="92">
        <v>0</v>
      </c>
      <c r="AN268" s="92">
        <v>0</v>
      </c>
      <c r="AO268" s="92">
        <v>0</v>
      </c>
      <c r="AP268" s="150">
        <v>0</v>
      </c>
      <c r="AQ268" s="150">
        <v>0</v>
      </c>
      <c r="AR268" s="94">
        <v>0</v>
      </c>
      <c r="AT268" s="81" t="s">
        <v>536</v>
      </c>
      <c r="AU268" s="82" t="s">
        <v>536</v>
      </c>
    </row>
    <row r="269" spans="1:47" ht="10.199999999999999" x14ac:dyDescent="0.2">
      <c r="A269" s="118">
        <v>260</v>
      </c>
      <c r="B269" s="119" t="s">
        <v>334</v>
      </c>
      <c r="C269" s="120">
        <v>0</v>
      </c>
      <c r="D269" s="137">
        <v>0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0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1">
        <v>0</v>
      </c>
      <c r="Q269" s="121">
        <v>0</v>
      </c>
      <c r="R269" s="121">
        <v>0</v>
      </c>
      <c r="S269" s="122">
        <v>0</v>
      </c>
      <c r="T269" s="121">
        <v>0</v>
      </c>
      <c r="U269" s="137">
        <f t="shared" si="28"/>
        <v>0</v>
      </c>
      <c r="V269" s="94">
        <f t="shared" si="29"/>
        <v>0</v>
      </c>
      <c r="W269" s="6"/>
      <c r="X269" s="137">
        <v>0</v>
      </c>
      <c r="Y269" s="104">
        <v>0</v>
      </c>
      <c r="Z269" s="121">
        <f t="shared" si="30"/>
        <v>0</v>
      </c>
      <c r="AA269" s="122">
        <f t="shared" si="33"/>
        <v>0</v>
      </c>
      <c r="AB269" s="6"/>
      <c r="AC269" s="102">
        <v>0</v>
      </c>
      <c r="AD269" s="103">
        <f t="shared" si="31"/>
        <v>0</v>
      </c>
      <c r="AE269" s="97">
        <f t="shared" si="32"/>
        <v>0</v>
      </c>
      <c r="AF269" s="97"/>
      <c r="AG269" s="104" t="s">
        <v>73</v>
      </c>
      <c r="AH269" s="105">
        <f t="shared" si="34"/>
        <v>0</v>
      </c>
      <c r="AI269" s="49"/>
      <c r="AJ269" s="49"/>
      <c r="AK269" s="83">
        <v>0</v>
      </c>
      <c r="AL269" s="92">
        <v>0</v>
      </c>
      <c r="AM269" s="92">
        <v>0</v>
      </c>
      <c r="AN269" s="92">
        <v>0</v>
      </c>
      <c r="AO269" s="92">
        <v>0</v>
      </c>
      <c r="AP269" s="150">
        <v>0</v>
      </c>
      <c r="AQ269" s="150">
        <v>0</v>
      </c>
      <c r="AR269" s="94">
        <v>0</v>
      </c>
      <c r="AT269" s="81" t="s">
        <v>536</v>
      </c>
      <c r="AU269" s="82" t="s">
        <v>536</v>
      </c>
    </row>
    <row r="270" spans="1:47" ht="10.199999999999999" x14ac:dyDescent="0.2">
      <c r="A270" s="118">
        <v>261</v>
      </c>
      <c r="B270" s="119" t="s">
        <v>335</v>
      </c>
      <c r="C270" s="120">
        <v>1</v>
      </c>
      <c r="D270" s="137">
        <v>0</v>
      </c>
      <c r="E270" s="121">
        <v>0</v>
      </c>
      <c r="F270" s="121">
        <v>0</v>
      </c>
      <c r="G270" s="121">
        <v>0</v>
      </c>
      <c r="H270" s="121">
        <v>0</v>
      </c>
      <c r="I270" s="121">
        <v>305218</v>
      </c>
      <c r="J270" s="121">
        <v>924846</v>
      </c>
      <c r="K270" s="121">
        <v>907052</v>
      </c>
      <c r="L270" s="121">
        <v>387500</v>
      </c>
      <c r="M270" s="121">
        <v>10318</v>
      </c>
      <c r="N270" s="121">
        <v>48548</v>
      </c>
      <c r="O270" s="121">
        <v>260314</v>
      </c>
      <c r="P270" s="121">
        <v>0</v>
      </c>
      <c r="Q270" s="121">
        <v>0</v>
      </c>
      <c r="R270" s="121">
        <v>0</v>
      </c>
      <c r="S270" s="122">
        <v>0</v>
      </c>
      <c r="T270" s="121" t="s">
        <v>71</v>
      </c>
      <c r="U270" s="137">
        <f t="shared" si="28"/>
        <v>2843796</v>
      </c>
      <c r="V270" s="94">
        <f t="shared" si="29"/>
        <v>6.2065993800618262</v>
      </c>
      <c r="W270" s="6"/>
      <c r="X270" s="137">
        <v>27742486.25</v>
      </c>
      <c r="Y270" s="104">
        <v>45818907.035234995</v>
      </c>
      <c r="Z270" s="121">
        <f t="shared" si="30"/>
        <v>18076420.785234995</v>
      </c>
      <c r="AA270" s="122">
        <f t="shared" si="33"/>
        <v>1121931.0203937623</v>
      </c>
      <c r="AB270" s="6"/>
      <c r="AC270" s="102">
        <v>153.14862097452979</v>
      </c>
      <c r="AD270" s="103">
        <f t="shared" si="31"/>
        <v>161.11380794084826</v>
      </c>
      <c r="AE270" s="97">
        <f t="shared" si="32"/>
        <v>7.9651869663184698</v>
      </c>
      <c r="AF270" s="97">
        <v>207.33</v>
      </c>
      <c r="AG270" s="104">
        <v>1</v>
      </c>
      <c r="AH270" s="105">
        <f t="shared" si="34"/>
        <v>161.11380794084826</v>
      </c>
      <c r="AI270" s="49"/>
      <c r="AJ270" s="49"/>
      <c r="AK270" s="83">
        <v>153.14862097452979</v>
      </c>
      <c r="AL270" s="92">
        <v>153.23823267653552</v>
      </c>
      <c r="AM270" s="92">
        <v>153.14937889731456</v>
      </c>
      <c r="AN270" s="92">
        <v>153.14937889731456</v>
      </c>
      <c r="AO270" s="92">
        <v>153.14862097452979</v>
      </c>
      <c r="AP270" s="150">
        <v>161.40378399284728</v>
      </c>
      <c r="AQ270" s="150">
        <v>161.15641697616363</v>
      </c>
      <c r="AR270" s="94">
        <v>161.11380794084826</v>
      </c>
      <c r="AT270" s="81">
        <v>-1.4185943494592406</v>
      </c>
      <c r="AU270" s="82">
        <v>3.7739613606236539</v>
      </c>
    </row>
    <row r="271" spans="1:47" ht="10.199999999999999" x14ac:dyDescent="0.2">
      <c r="A271" s="118">
        <v>262</v>
      </c>
      <c r="B271" s="119" t="s">
        <v>336</v>
      </c>
      <c r="C271" s="120">
        <v>1</v>
      </c>
      <c r="D271" s="137">
        <v>0</v>
      </c>
      <c r="E271" s="121">
        <v>162740</v>
      </c>
      <c r="F271" s="121">
        <v>0</v>
      </c>
      <c r="G271" s="121">
        <v>0</v>
      </c>
      <c r="H271" s="121">
        <v>0</v>
      </c>
      <c r="I271" s="121">
        <v>0</v>
      </c>
      <c r="J271" s="121">
        <v>1629192</v>
      </c>
      <c r="K271" s="121">
        <v>71137</v>
      </c>
      <c r="L271" s="121">
        <v>2637508</v>
      </c>
      <c r="M271" s="121">
        <v>23775</v>
      </c>
      <c r="N271" s="121">
        <v>0</v>
      </c>
      <c r="O271" s="121">
        <v>203068</v>
      </c>
      <c r="P271" s="121">
        <v>0</v>
      </c>
      <c r="Q271" s="121">
        <v>0</v>
      </c>
      <c r="R271" s="121">
        <v>0</v>
      </c>
      <c r="S271" s="122">
        <v>0</v>
      </c>
      <c r="T271" s="121" t="s">
        <v>71</v>
      </c>
      <c r="U271" s="137">
        <f t="shared" si="28"/>
        <v>4727420</v>
      </c>
      <c r="V271" s="94">
        <f t="shared" si="29"/>
        <v>10.742334061834736</v>
      </c>
      <c r="W271" s="6"/>
      <c r="X271" s="137">
        <v>28856877.780000001</v>
      </c>
      <c r="Y271" s="104">
        <v>44007382.127460867</v>
      </c>
      <c r="Z271" s="121">
        <f t="shared" si="30"/>
        <v>15150504.347460866</v>
      </c>
      <c r="AA271" s="122">
        <f t="shared" si="33"/>
        <v>1627517.7890570413</v>
      </c>
      <c r="AB271" s="6"/>
      <c r="AC271" s="102">
        <v>146.10337393977571</v>
      </c>
      <c r="AD271" s="103">
        <f t="shared" si="31"/>
        <v>146.86226507767338</v>
      </c>
      <c r="AE271" s="97">
        <f t="shared" si="32"/>
        <v>0.75889113789767748</v>
      </c>
      <c r="AF271" s="97">
        <v>175.54999999999998</v>
      </c>
      <c r="AG271" s="104">
        <v>1</v>
      </c>
      <c r="AH271" s="105">
        <f t="shared" si="34"/>
        <v>146.86226507767338</v>
      </c>
      <c r="AI271" s="49"/>
      <c r="AJ271" s="49"/>
      <c r="AK271" s="83">
        <v>146.10337393977571</v>
      </c>
      <c r="AL271" s="92">
        <v>146.40017162825967</v>
      </c>
      <c r="AM271" s="92">
        <v>146.10729931823548</v>
      </c>
      <c r="AN271" s="92">
        <v>146.10729931823548</v>
      </c>
      <c r="AO271" s="92">
        <v>146.10337393977571</v>
      </c>
      <c r="AP271" s="150">
        <v>147.10143601498237</v>
      </c>
      <c r="AQ271" s="150">
        <v>146.90825371158675</v>
      </c>
      <c r="AR271" s="94">
        <v>146.86226507767338</v>
      </c>
      <c r="AT271" s="81">
        <v>4.1458159186656669</v>
      </c>
      <c r="AU271" s="82">
        <v>4.7060132257016933</v>
      </c>
    </row>
    <row r="272" spans="1:47" ht="10.199999999999999" x14ac:dyDescent="0.2">
      <c r="A272" s="118">
        <v>263</v>
      </c>
      <c r="B272" s="119" t="s">
        <v>337</v>
      </c>
      <c r="C272" s="120">
        <v>1</v>
      </c>
      <c r="D272" s="137">
        <v>0</v>
      </c>
      <c r="E272" s="121">
        <v>26883</v>
      </c>
      <c r="F272" s="121">
        <v>0</v>
      </c>
      <c r="G272" s="121">
        <v>0</v>
      </c>
      <c r="H272" s="121">
        <v>0</v>
      </c>
      <c r="I272" s="121">
        <v>0</v>
      </c>
      <c r="J272" s="121">
        <v>0</v>
      </c>
      <c r="K272" s="121">
        <v>0</v>
      </c>
      <c r="L272" s="121">
        <v>14425</v>
      </c>
      <c r="M272" s="121">
        <v>0</v>
      </c>
      <c r="N272" s="121">
        <v>5327</v>
      </c>
      <c r="O272" s="121">
        <v>5651</v>
      </c>
      <c r="P272" s="121">
        <v>0</v>
      </c>
      <c r="Q272" s="121">
        <v>0</v>
      </c>
      <c r="R272" s="121">
        <v>0</v>
      </c>
      <c r="S272" s="122">
        <v>0</v>
      </c>
      <c r="T272" s="121" t="s">
        <v>71</v>
      </c>
      <c r="U272" s="137">
        <f t="shared" si="28"/>
        <v>52286</v>
      </c>
      <c r="V272" s="94">
        <f t="shared" si="29"/>
        <v>5.5328832157445405</v>
      </c>
      <c r="W272" s="6"/>
      <c r="X272" s="137">
        <v>668959.30000000005</v>
      </c>
      <c r="Y272" s="104">
        <v>945004.58370806323</v>
      </c>
      <c r="Z272" s="121">
        <f t="shared" si="30"/>
        <v>276045.28370806319</v>
      </c>
      <c r="AA272" s="122">
        <f t="shared" si="33"/>
        <v>15273.263170137827</v>
      </c>
      <c r="AB272" s="6"/>
      <c r="AC272" s="102">
        <v>149.71899423617762</v>
      </c>
      <c r="AD272" s="103">
        <f t="shared" si="31"/>
        <v>138.98174680252225</v>
      </c>
      <c r="AE272" s="97">
        <f t="shared" si="32"/>
        <v>-10.737247433655369</v>
      </c>
      <c r="AF272" s="97">
        <v>3</v>
      </c>
      <c r="AG272" s="104">
        <v>1</v>
      </c>
      <c r="AH272" s="105">
        <f t="shared" si="34"/>
        <v>138.98174680252225</v>
      </c>
      <c r="AI272" s="49"/>
      <c r="AJ272" s="49"/>
      <c r="AK272" s="83">
        <v>149.71899423617762</v>
      </c>
      <c r="AL272" s="92">
        <v>147.64739941939047</v>
      </c>
      <c r="AM272" s="92">
        <v>149.56155975400398</v>
      </c>
      <c r="AN272" s="92">
        <v>149.56155975400398</v>
      </c>
      <c r="AO272" s="92">
        <v>149.71899423617762</v>
      </c>
      <c r="AP272" s="150">
        <v>141.45347224043712</v>
      </c>
      <c r="AQ272" s="150">
        <v>139.08128352651786</v>
      </c>
      <c r="AR272" s="94">
        <v>138.98174680252225</v>
      </c>
      <c r="AT272" s="81">
        <v>5.4531503009761648</v>
      </c>
      <c r="AU272" s="82">
        <v>-2.5191747495872661</v>
      </c>
    </row>
    <row r="273" spans="1:47" ht="10.199999999999999" x14ac:dyDescent="0.2">
      <c r="A273" s="118">
        <v>264</v>
      </c>
      <c r="B273" s="119" t="s">
        <v>338</v>
      </c>
      <c r="C273" s="120">
        <v>1</v>
      </c>
      <c r="D273" s="137">
        <v>0</v>
      </c>
      <c r="E273" s="121">
        <v>0</v>
      </c>
      <c r="F273" s="121">
        <v>0</v>
      </c>
      <c r="G273" s="121">
        <v>0</v>
      </c>
      <c r="H273" s="121">
        <v>0</v>
      </c>
      <c r="I273" s="121">
        <v>0</v>
      </c>
      <c r="J273" s="121">
        <v>1321158</v>
      </c>
      <c r="K273" s="121">
        <v>780030</v>
      </c>
      <c r="L273" s="121">
        <v>937600</v>
      </c>
      <c r="M273" s="121">
        <v>0</v>
      </c>
      <c r="N273" s="121">
        <v>0</v>
      </c>
      <c r="O273" s="121">
        <v>29424</v>
      </c>
      <c r="P273" s="121">
        <v>0</v>
      </c>
      <c r="Q273" s="121">
        <v>0</v>
      </c>
      <c r="R273" s="121">
        <v>0</v>
      </c>
      <c r="S273" s="122">
        <v>0</v>
      </c>
      <c r="T273" s="121" t="s">
        <v>81</v>
      </c>
      <c r="U273" s="137">
        <f t="shared" si="28"/>
        <v>2402516</v>
      </c>
      <c r="V273" s="94">
        <f t="shared" si="29"/>
        <v>5.5956169235483149</v>
      </c>
      <c r="W273" s="6"/>
      <c r="X273" s="137">
        <v>29192076.879900001</v>
      </c>
      <c r="Y273" s="104">
        <v>42935676.848952465</v>
      </c>
      <c r="Z273" s="121">
        <f t="shared" si="30"/>
        <v>13743599.969052464</v>
      </c>
      <c r="AA273" s="122">
        <f t="shared" si="33"/>
        <v>769039.20577308058</v>
      </c>
      <c r="AB273" s="6"/>
      <c r="AC273" s="102">
        <v>145.1038168224124</v>
      </c>
      <c r="AD273" s="103">
        <f t="shared" si="31"/>
        <v>144.44548709794927</v>
      </c>
      <c r="AE273" s="97">
        <f t="shared" si="32"/>
        <v>-0.65832972446312965</v>
      </c>
      <c r="AF273" s="97">
        <v>23.9</v>
      </c>
      <c r="AG273" s="104">
        <v>1</v>
      </c>
      <c r="AH273" s="105">
        <f t="shared" si="34"/>
        <v>144.44548709794927</v>
      </c>
      <c r="AI273" s="49"/>
      <c r="AJ273" s="49"/>
      <c r="AK273" s="83">
        <v>145.1038168224124</v>
      </c>
      <c r="AL273" s="92">
        <v>146.07937131056721</v>
      </c>
      <c r="AM273" s="92">
        <v>145.99107515028268</v>
      </c>
      <c r="AN273" s="92">
        <v>145.99107515028268</v>
      </c>
      <c r="AO273" s="92">
        <v>145.1038168224124</v>
      </c>
      <c r="AP273" s="150">
        <v>144.7228269902588</v>
      </c>
      <c r="AQ273" s="150">
        <v>144.64515366515795</v>
      </c>
      <c r="AR273" s="94">
        <v>144.44548709794927</v>
      </c>
      <c r="AT273" s="81">
        <v>2.2955237336676646</v>
      </c>
      <c r="AU273" s="82">
        <v>2.554815908044711</v>
      </c>
    </row>
    <row r="274" spans="1:47" ht="10.199999999999999" x14ac:dyDescent="0.2">
      <c r="A274" s="118">
        <v>265</v>
      </c>
      <c r="B274" s="119" t="s">
        <v>339</v>
      </c>
      <c r="C274" s="120">
        <v>1</v>
      </c>
      <c r="D274" s="137">
        <v>0</v>
      </c>
      <c r="E274" s="121">
        <v>60273</v>
      </c>
      <c r="F274" s="121">
        <v>0</v>
      </c>
      <c r="G274" s="121">
        <v>0</v>
      </c>
      <c r="H274" s="121">
        <v>0</v>
      </c>
      <c r="I274" s="121">
        <v>499150</v>
      </c>
      <c r="J274" s="121">
        <v>1091427</v>
      </c>
      <c r="K274" s="121">
        <v>291114</v>
      </c>
      <c r="L274" s="121">
        <v>875177</v>
      </c>
      <c r="M274" s="121">
        <v>33510</v>
      </c>
      <c r="N274" s="121">
        <v>0</v>
      </c>
      <c r="O274" s="121">
        <v>0</v>
      </c>
      <c r="P274" s="121">
        <v>0</v>
      </c>
      <c r="Q274" s="121">
        <v>0</v>
      </c>
      <c r="R274" s="121">
        <v>0</v>
      </c>
      <c r="S274" s="122">
        <v>0</v>
      </c>
      <c r="T274" s="121" t="s">
        <v>71</v>
      </c>
      <c r="U274" s="137">
        <f t="shared" si="28"/>
        <v>2850651</v>
      </c>
      <c r="V274" s="94">
        <f t="shared" si="29"/>
        <v>9.3380998053452995</v>
      </c>
      <c r="W274" s="6"/>
      <c r="X274" s="137">
        <v>20162615.929999996</v>
      </c>
      <c r="Y274" s="104">
        <v>30527099.296670988</v>
      </c>
      <c r="Z274" s="121">
        <f t="shared" si="30"/>
        <v>10364483.366670992</v>
      </c>
      <c r="AA274" s="122">
        <f t="shared" si="33"/>
        <v>967845.80108814989</v>
      </c>
      <c r="AB274" s="6"/>
      <c r="AC274" s="102">
        <v>155.41240317937957</v>
      </c>
      <c r="AD274" s="103">
        <f t="shared" si="31"/>
        <v>146.60425808935616</v>
      </c>
      <c r="AE274" s="97">
        <f t="shared" si="32"/>
        <v>-8.8081450900234017</v>
      </c>
      <c r="AF274" s="97">
        <v>1</v>
      </c>
      <c r="AG274" s="104">
        <v>1</v>
      </c>
      <c r="AH274" s="105">
        <f t="shared" si="34"/>
        <v>146.60425808935616</v>
      </c>
      <c r="AI274" s="49"/>
      <c r="AJ274" s="49"/>
      <c r="AK274" s="83">
        <v>155.41240317937957</v>
      </c>
      <c r="AL274" s="92">
        <v>155.36446065814681</v>
      </c>
      <c r="AM274" s="92">
        <v>155.41240317937957</v>
      </c>
      <c r="AN274" s="92">
        <v>155.41240317937957</v>
      </c>
      <c r="AO274" s="92">
        <v>155.41240317937957</v>
      </c>
      <c r="AP274" s="150">
        <v>155.41240317937957</v>
      </c>
      <c r="AQ274" s="150">
        <v>146.60679958414264</v>
      </c>
      <c r="AR274" s="94">
        <v>146.60425808935616</v>
      </c>
      <c r="AT274" s="81">
        <v>8.1548853331941196</v>
      </c>
      <c r="AU274" s="82">
        <v>1.3917191758439025</v>
      </c>
    </row>
    <row r="275" spans="1:47" ht="10.199999999999999" x14ac:dyDescent="0.2">
      <c r="A275" s="118">
        <v>266</v>
      </c>
      <c r="B275" s="119" t="s">
        <v>340</v>
      </c>
      <c r="C275" s="120">
        <v>1</v>
      </c>
      <c r="D275" s="137">
        <v>0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  <c r="J275" s="121">
        <v>2419945</v>
      </c>
      <c r="K275" s="121">
        <v>452500</v>
      </c>
      <c r="L275" s="121">
        <v>572227</v>
      </c>
      <c r="M275" s="121">
        <v>38786</v>
      </c>
      <c r="N275" s="121">
        <v>0</v>
      </c>
      <c r="O275" s="121">
        <v>5138</v>
      </c>
      <c r="P275" s="121">
        <v>0</v>
      </c>
      <c r="Q275" s="121">
        <v>0</v>
      </c>
      <c r="R275" s="121">
        <v>0</v>
      </c>
      <c r="S275" s="122">
        <v>0</v>
      </c>
      <c r="T275" s="121" t="s">
        <v>81</v>
      </c>
      <c r="U275" s="137">
        <f t="shared" si="28"/>
        <v>3082314.83</v>
      </c>
      <c r="V275" s="94">
        <f t="shared" si="29"/>
        <v>5.7522850608249998</v>
      </c>
      <c r="W275" s="6"/>
      <c r="X275" s="137">
        <v>34930860.248220004</v>
      </c>
      <c r="Y275" s="104">
        <v>53584180.849999994</v>
      </c>
      <c r="Z275" s="121">
        <f t="shared" si="30"/>
        <v>18653320.60177999</v>
      </c>
      <c r="AA275" s="122">
        <f t="shared" si="33"/>
        <v>1072992.1743239823</v>
      </c>
      <c r="AB275" s="6"/>
      <c r="AC275" s="102">
        <v>152.8971505065654</v>
      </c>
      <c r="AD275" s="103">
        <f t="shared" si="31"/>
        <v>150.32893064336102</v>
      </c>
      <c r="AE275" s="97">
        <f t="shared" si="32"/>
        <v>-2.5682198632043765</v>
      </c>
      <c r="AF275" s="97">
        <v>5.77</v>
      </c>
      <c r="AG275" s="104">
        <v>1</v>
      </c>
      <c r="AH275" s="105">
        <f t="shared" si="34"/>
        <v>150.32893064336102</v>
      </c>
      <c r="AI275" s="49"/>
      <c r="AJ275" s="49"/>
      <c r="AK275" s="83">
        <v>152.8971505065654</v>
      </c>
      <c r="AL275" s="92">
        <v>152.83110501495185</v>
      </c>
      <c r="AM275" s="92">
        <v>152.89653298650848</v>
      </c>
      <c r="AN275" s="92">
        <v>152.89653298650848</v>
      </c>
      <c r="AO275" s="92">
        <v>152.8971505065654</v>
      </c>
      <c r="AP275" s="150">
        <v>150.32274467347057</v>
      </c>
      <c r="AQ275" s="150">
        <v>150.32891686612277</v>
      </c>
      <c r="AR275" s="94">
        <v>150.32893064336102</v>
      </c>
      <c r="AT275" s="81">
        <v>5.4979491619415253</v>
      </c>
      <c r="AU275" s="82">
        <v>4.3063881203534846</v>
      </c>
    </row>
    <row r="276" spans="1:47" ht="10.199999999999999" x14ac:dyDescent="0.2">
      <c r="A276" s="118">
        <v>267</v>
      </c>
      <c r="B276" s="119" t="s">
        <v>341</v>
      </c>
      <c r="C276" s="120">
        <v>0</v>
      </c>
      <c r="D276" s="137">
        <v>0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21">
        <v>0</v>
      </c>
      <c r="Q276" s="121">
        <v>0</v>
      </c>
      <c r="R276" s="121">
        <v>0</v>
      </c>
      <c r="S276" s="122">
        <v>0</v>
      </c>
      <c r="T276" s="121">
        <v>0</v>
      </c>
      <c r="U276" s="137">
        <f t="shared" si="28"/>
        <v>0</v>
      </c>
      <c r="V276" s="94">
        <f t="shared" si="29"/>
        <v>0</v>
      </c>
      <c r="W276" s="6"/>
      <c r="X276" s="137">
        <v>96860.12</v>
      </c>
      <c r="Y276" s="104">
        <v>101653.25</v>
      </c>
      <c r="Z276" s="121">
        <f t="shared" si="30"/>
        <v>4793.1300000000047</v>
      </c>
      <c r="AA276" s="122">
        <f t="shared" si="33"/>
        <v>0</v>
      </c>
      <c r="AB276" s="6"/>
      <c r="AC276" s="102">
        <v>0</v>
      </c>
      <c r="AD276" s="103">
        <f t="shared" si="31"/>
        <v>0</v>
      </c>
      <c r="AE276" s="97">
        <f t="shared" si="32"/>
        <v>0</v>
      </c>
      <c r="AF276" s="97"/>
      <c r="AG276" s="104" t="s">
        <v>73</v>
      </c>
      <c r="AH276" s="105">
        <f t="shared" si="34"/>
        <v>0</v>
      </c>
      <c r="AI276" s="49"/>
      <c r="AJ276" s="49"/>
      <c r="AK276" s="83">
        <v>0</v>
      </c>
      <c r="AL276" s="92">
        <v>0</v>
      </c>
      <c r="AM276" s="92">
        <v>0</v>
      </c>
      <c r="AN276" s="92">
        <v>0</v>
      </c>
      <c r="AO276" s="92">
        <v>0</v>
      </c>
      <c r="AP276" s="150">
        <v>0</v>
      </c>
      <c r="AQ276" s="150">
        <v>0</v>
      </c>
      <c r="AR276" s="94">
        <v>0</v>
      </c>
      <c r="AT276" s="81" t="s">
        <v>536</v>
      </c>
      <c r="AU276" s="82" t="s">
        <v>536</v>
      </c>
    </row>
    <row r="277" spans="1:47" ht="10.199999999999999" x14ac:dyDescent="0.2">
      <c r="A277" s="118">
        <v>268</v>
      </c>
      <c r="B277" s="119" t="s">
        <v>342</v>
      </c>
      <c r="C277" s="120">
        <v>0</v>
      </c>
      <c r="D277" s="137">
        <v>0</v>
      </c>
      <c r="E277" s="121">
        <v>0</v>
      </c>
      <c r="F277" s="121">
        <v>0</v>
      </c>
      <c r="G277" s="121">
        <v>0</v>
      </c>
      <c r="H277" s="121">
        <v>0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1">
        <v>0</v>
      </c>
      <c r="Q277" s="121">
        <v>0</v>
      </c>
      <c r="R277" s="121">
        <v>0</v>
      </c>
      <c r="S277" s="122">
        <v>0</v>
      </c>
      <c r="T277" s="121">
        <v>0</v>
      </c>
      <c r="U277" s="137">
        <f t="shared" si="28"/>
        <v>0</v>
      </c>
      <c r="V277" s="94">
        <f t="shared" si="29"/>
        <v>0</v>
      </c>
      <c r="W277" s="6"/>
      <c r="X277" s="137">
        <v>13837.16</v>
      </c>
      <c r="Y277" s="104">
        <v>13860</v>
      </c>
      <c r="Z277" s="121">
        <f t="shared" si="30"/>
        <v>22.840000000000146</v>
      </c>
      <c r="AA277" s="122">
        <f t="shared" si="33"/>
        <v>0</v>
      </c>
      <c r="AB277" s="6"/>
      <c r="AC277" s="102">
        <v>0</v>
      </c>
      <c r="AD277" s="103">
        <f t="shared" si="31"/>
        <v>0</v>
      </c>
      <c r="AE277" s="97">
        <f t="shared" si="32"/>
        <v>0</v>
      </c>
      <c r="AF277" s="97"/>
      <c r="AG277" s="104" t="s">
        <v>73</v>
      </c>
      <c r="AH277" s="105">
        <f t="shared" si="34"/>
        <v>0</v>
      </c>
      <c r="AI277" s="49"/>
      <c r="AJ277" s="49"/>
      <c r="AK277" s="83">
        <v>0</v>
      </c>
      <c r="AL277" s="92">
        <v>0</v>
      </c>
      <c r="AM277" s="92">
        <v>0</v>
      </c>
      <c r="AN277" s="92">
        <v>0</v>
      </c>
      <c r="AO277" s="92">
        <v>0</v>
      </c>
      <c r="AP277" s="150">
        <v>0</v>
      </c>
      <c r="AQ277" s="150">
        <v>0</v>
      </c>
      <c r="AR277" s="94">
        <v>0</v>
      </c>
      <c r="AT277" s="81" t="s">
        <v>536</v>
      </c>
      <c r="AU277" s="82" t="s">
        <v>536</v>
      </c>
    </row>
    <row r="278" spans="1:47" ht="10.199999999999999" x14ac:dyDescent="0.2">
      <c r="A278" s="118">
        <v>269</v>
      </c>
      <c r="B278" s="119" t="s">
        <v>343</v>
      </c>
      <c r="C278" s="120">
        <v>1</v>
      </c>
      <c r="D278" s="137">
        <v>0</v>
      </c>
      <c r="E278" s="121">
        <v>33709</v>
      </c>
      <c r="F278" s="121">
        <v>0</v>
      </c>
      <c r="G278" s="121">
        <v>0</v>
      </c>
      <c r="H278" s="121">
        <v>0</v>
      </c>
      <c r="I278" s="121">
        <v>0</v>
      </c>
      <c r="J278" s="121">
        <v>711717</v>
      </c>
      <c r="K278" s="121">
        <v>156196</v>
      </c>
      <c r="L278" s="121">
        <v>210842</v>
      </c>
      <c r="M278" s="121">
        <v>0</v>
      </c>
      <c r="N278" s="121">
        <v>0</v>
      </c>
      <c r="O278" s="121">
        <v>0</v>
      </c>
      <c r="P278" s="121">
        <v>0</v>
      </c>
      <c r="Q278" s="121">
        <v>0</v>
      </c>
      <c r="R278" s="121">
        <v>0</v>
      </c>
      <c r="S278" s="122">
        <v>0</v>
      </c>
      <c r="T278" s="121" t="s">
        <v>81</v>
      </c>
      <c r="U278" s="137">
        <f t="shared" si="28"/>
        <v>962766.17999999993</v>
      </c>
      <c r="V278" s="94">
        <f t="shared" si="29"/>
        <v>12.392794124326148</v>
      </c>
      <c r="W278" s="6"/>
      <c r="X278" s="137">
        <v>3863587.5212599998</v>
      </c>
      <c r="Y278" s="104">
        <v>7768757.96</v>
      </c>
      <c r="Z278" s="121">
        <f t="shared" si="30"/>
        <v>3905170.4387400001</v>
      </c>
      <c r="AA278" s="122">
        <f t="shared" si="33"/>
        <v>483959.73267709237</v>
      </c>
      <c r="AB278" s="6"/>
      <c r="AC278" s="102">
        <v>189.27144652962286</v>
      </c>
      <c r="AD278" s="103">
        <f t="shared" si="31"/>
        <v>188.55010239155075</v>
      </c>
      <c r="AE278" s="97">
        <f t="shared" si="32"/>
        <v>-0.72134413807211217</v>
      </c>
      <c r="AF278" s="97"/>
      <c r="AG278" s="104">
        <v>1</v>
      </c>
      <c r="AH278" s="105">
        <f t="shared" si="34"/>
        <v>188.55010239155075</v>
      </c>
      <c r="AI278" s="49"/>
      <c r="AJ278" s="49"/>
      <c r="AK278" s="83">
        <v>189.27144652962286</v>
      </c>
      <c r="AL278" s="92">
        <v>189.56063972866315</v>
      </c>
      <c r="AM278" s="92">
        <v>189.27144652962286</v>
      </c>
      <c r="AN278" s="92">
        <v>189.27144652962286</v>
      </c>
      <c r="AO278" s="92">
        <v>189.27144652962286</v>
      </c>
      <c r="AP278" s="150">
        <v>188.55010239155075</v>
      </c>
      <c r="AQ278" s="150">
        <v>188.55010239155075</v>
      </c>
      <c r="AR278" s="94">
        <v>188.55010239155075</v>
      </c>
      <c r="AT278" s="81">
        <v>1.4960330111442415</v>
      </c>
      <c r="AU278" s="82">
        <v>1.3579957427637037</v>
      </c>
    </row>
    <row r="279" spans="1:47" ht="10.199999999999999" x14ac:dyDescent="0.2">
      <c r="A279" s="123">
        <v>270</v>
      </c>
      <c r="B279" s="124" t="s">
        <v>344</v>
      </c>
      <c r="C279" s="125">
        <v>0</v>
      </c>
      <c r="D279" s="138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27">
        <v>0</v>
      </c>
      <c r="T279" s="109">
        <v>0</v>
      </c>
      <c r="U279" s="137">
        <f t="shared" si="28"/>
        <v>0</v>
      </c>
      <c r="V279" s="95">
        <f t="shared" si="29"/>
        <v>0</v>
      </c>
      <c r="W279" s="49"/>
      <c r="X279" s="138">
        <v>0</v>
      </c>
      <c r="Y279" s="109">
        <v>0</v>
      </c>
      <c r="Z279" s="121">
        <f t="shared" si="30"/>
        <v>0</v>
      </c>
      <c r="AA279" s="127">
        <f t="shared" si="33"/>
        <v>0</v>
      </c>
      <c r="AB279" s="49"/>
      <c r="AC279" s="102">
        <v>0</v>
      </c>
      <c r="AD279" s="103">
        <f t="shared" si="31"/>
        <v>0</v>
      </c>
      <c r="AE279" s="97">
        <f t="shared" si="32"/>
        <v>0</v>
      </c>
      <c r="AF279" s="97"/>
      <c r="AG279" s="104" t="s">
        <v>73</v>
      </c>
      <c r="AH279" s="105">
        <f t="shared" si="34"/>
        <v>0</v>
      </c>
      <c r="AI279" s="49"/>
      <c r="AJ279" s="49"/>
      <c r="AK279" s="83">
        <v>0</v>
      </c>
      <c r="AL279" s="92">
        <v>0</v>
      </c>
      <c r="AM279" s="92">
        <v>0</v>
      </c>
      <c r="AN279" s="92">
        <v>0</v>
      </c>
      <c r="AO279" s="92">
        <v>0</v>
      </c>
      <c r="AP279" s="150">
        <v>0</v>
      </c>
      <c r="AQ279" s="150">
        <v>0</v>
      </c>
      <c r="AR279" s="93">
        <v>0</v>
      </c>
      <c r="AT279" s="81" t="s">
        <v>536</v>
      </c>
      <c r="AU279" s="82" t="s">
        <v>536</v>
      </c>
    </row>
    <row r="280" spans="1:47" ht="10.199999999999999" x14ac:dyDescent="0.2">
      <c r="A280" s="118">
        <v>271</v>
      </c>
      <c r="B280" s="119" t="s">
        <v>345</v>
      </c>
      <c r="C280" s="120">
        <v>1</v>
      </c>
      <c r="D280" s="137">
        <v>0</v>
      </c>
      <c r="E280" s="121">
        <v>421128</v>
      </c>
      <c r="F280" s="121">
        <v>0</v>
      </c>
      <c r="G280" s="121">
        <v>0</v>
      </c>
      <c r="H280" s="121">
        <v>0</v>
      </c>
      <c r="I280" s="121">
        <v>446521</v>
      </c>
      <c r="J280" s="121">
        <v>147182</v>
      </c>
      <c r="K280" s="121">
        <v>1167179</v>
      </c>
      <c r="L280" s="121">
        <v>1521735</v>
      </c>
      <c r="M280" s="121">
        <v>3368</v>
      </c>
      <c r="N280" s="121">
        <v>18657</v>
      </c>
      <c r="O280" s="121">
        <v>27267</v>
      </c>
      <c r="P280" s="121">
        <v>0</v>
      </c>
      <c r="Q280" s="121">
        <v>0</v>
      </c>
      <c r="R280" s="121">
        <v>0</v>
      </c>
      <c r="S280" s="122">
        <v>0</v>
      </c>
      <c r="T280" s="121" t="s">
        <v>71</v>
      </c>
      <c r="U280" s="137">
        <f t="shared" si="28"/>
        <v>3753037</v>
      </c>
      <c r="V280" s="94">
        <f t="shared" si="29"/>
        <v>4.7886346468936072</v>
      </c>
      <c r="W280" s="6"/>
      <c r="X280" s="137">
        <v>60487338.449999981</v>
      </c>
      <c r="Y280" s="104">
        <v>78373843</v>
      </c>
      <c r="Z280" s="121">
        <f t="shared" si="30"/>
        <v>17886504.550000019</v>
      </c>
      <c r="AA280" s="122">
        <f t="shared" si="33"/>
        <v>856519.35399950249</v>
      </c>
      <c r="AB280" s="6"/>
      <c r="AC280" s="102">
        <v>128.0073044968203</v>
      </c>
      <c r="AD280" s="103">
        <f t="shared" si="31"/>
        <v>128.1546281129196</v>
      </c>
      <c r="AE280" s="97">
        <f t="shared" si="32"/>
        <v>0.14732361609929967</v>
      </c>
      <c r="AF280" s="97">
        <v>30.240000000000006</v>
      </c>
      <c r="AG280" s="104">
        <v>1</v>
      </c>
      <c r="AH280" s="105">
        <f t="shared" si="34"/>
        <v>128.1546281129196</v>
      </c>
      <c r="AI280" s="49"/>
      <c r="AJ280" s="49"/>
      <c r="AK280" s="83">
        <v>128.0073044968203</v>
      </c>
      <c r="AL280" s="92">
        <v>128.06466045538656</v>
      </c>
      <c r="AM280" s="92">
        <v>128.00762871017349</v>
      </c>
      <c r="AN280" s="92">
        <v>128.00762871017349</v>
      </c>
      <c r="AO280" s="92">
        <v>128.0073044968203</v>
      </c>
      <c r="AP280" s="150">
        <v>128.1843104970913</v>
      </c>
      <c r="AQ280" s="150">
        <v>128.15476662898772</v>
      </c>
      <c r="AR280" s="94">
        <v>128.1546281129196</v>
      </c>
      <c r="AT280" s="81">
        <v>3.9407845033398767</v>
      </c>
      <c r="AU280" s="82">
        <v>3.731823653254013</v>
      </c>
    </row>
    <row r="281" spans="1:47" ht="10.199999999999999" x14ac:dyDescent="0.2">
      <c r="A281" s="118">
        <v>272</v>
      </c>
      <c r="B281" s="119" t="s">
        <v>346</v>
      </c>
      <c r="C281" s="120">
        <v>1</v>
      </c>
      <c r="D281" s="137">
        <v>0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42000</v>
      </c>
      <c r="K281" s="121">
        <v>0</v>
      </c>
      <c r="L281" s="121">
        <v>50000</v>
      </c>
      <c r="M281" s="121">
        <v>0</v>
      </c>
      <c r="N281" s="121">
        <v>0</v>
      </c>
      <c r="O281" s="121">
        <v>5579</v>
      </c>
      <c r="P281" s="121">
        <v>0</v>
      </c>
      <c r="Q281" s="121">
        <v>0</v>
      </c>
      <c r="R281" s="121">
        <v>0</v>
      </c>
      <c r="S281" s="122">
        <v>0</v>
      </c>
      <c r="T281" s="121" t="s">
        <v>81</v>
      </c>
      <c r="U281" s="137">
        <f t="shared" si="28"/>
        <v>62079</v>
      </c>
      <c r="V281" s="94">
        <f t="shared" si="29"/>
        <v>2.3264853321324384</v>
      </c>
      <c r="W281" s="6"/>
      <c r="X281" s="137">
        <v>1166902.03</v>
      </c>
      <c r="Y281" s="104">
        <v>2668359.8277019383</v>
      </c>
      <c r="Z281" s="121">
        <f t="shared" si="30"/>
        <v>1501457.7977019383</v>
      </c>
      <c r="AA281" s="122">
        <f t="shared" si="33"/>
        <v>34931.19543169433</v>
      </c>
      <c r="AB281" s="6"/>
      <c r="AC281" s="102">
        <v>217.54067347951312</v>
      </c>
      <c r="AD281" s="103">
        <f t="shared" si="31"/>
        <v>225.67692613151456</v>
      </c>
      <c r="AE281" s="97">
        <f t="shared" si="32"/>
        <v>8.1362526520014455</v>
      </c>
      <c r="AF281" s="97">
        <v>3</v>
      </c>
      <c r="AG281" s="104">
        <v>1</v>
      </c>
      <c r="AH281" s="105">
        <f t="shared" si="34"/>
        <v>225.67692613151456</v>
      </c>
      <c r="AI281" s="49"/>
      <c r="AJ281" s="49"/>
      <c r="AK281" s="83">
        <v>217.54067347951312</v>
      </c>
      <c r="AL281" s="92">
        <v>211.63552967408035</v>
      </c>
      <c r="AM281" s="92">
        <v>217.48705630960808</v>
      </c>
      <c r="AN281" s="92">
        <v>217.48705630960808</v>
      </c>
      <c r="AO281" s="92">
        <v>217.54067347951312</v>
      </c>
      <c r="AP281" s="150">
        <v>227.1496831584586</v>
      </c>
      <c r="AQ281" s="150">
        <v>225.73200068514146</v>
      </c>
      <c r="AR281" s="94">
        <v>225.67692613151456</v>
      </c>
      <c r="AT281" s="81">
        <v>0.78192207203328956</v>
      </c>
      <c r="AU281" s="82">
        <v>5.6466368773538615</v>
      </c>
    </row>
    <row r="282" spans="1:47" ht="10.199999999999999" x14ac:dyDescent="0.2">
      <c r="A282" s="123">
        <v>273</v>
      </c>
      <c r="B282" s="124" t="s">
        <v>347</v>
      </c>
      <c r="C282" s="125">
        <v>1</v>
      </c>
      <c r="D282" s="138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64000</v>
      </c>
      <c r="J282" s="109">
        <v>53000</v>
      </c>
      <c r="K282" s="109">
        <v>611569</v>
      </c>
      <c r="L282" s="109">
        <v>1852770</v>
      </c>
      <c r="M282" s="109">
        <v>0</v>
      </c>
      <c r="N282" s="109">
        <v>0</v>
      </c>
      <c r="O282" s="109">
        <v>4142</v>
      </c>
      <c r="P282" s="109">
        <v>0</v>
      </c>
      <c r="Q282" s="109">
        <v>0</v>
      </c>
      <c r="R282" s="109">
        <v>0</v>
      </c>
      <c r="S282" s="127">
        <v>0</v>
      </c>
      <c r="T282" s="109" t="s">
        <v>71</v>
      </c>
      <c r="U282" s="137">
        <f t="shared" si="28"/>
        <v>2585481</v>
      </c>
      <c r="V282" s="95">
        <f t="shared" si="29"/>
        <v>10.408398668093929</v>
      </c>
      <c r="W282" s="49"/>
      <c r="X282" s="138">
        <v>17732666.670000002</v>
      </c>
      <c r="Y282" s="109">
        <v>24840334.065273412</v>
      </c>
      <c r="Z282" s="121">
        <f t="shared" si="30"/>
        <v>7107667.3952734098</v>
      </c>
      <c r="AA282" s="127">
        <f t="shared" si="33"/>
        <v>739794.35850218404</v>
      </c>
      <c r="AB282" s="49"/>
      <c r="AC282" s="102">
        <v>126.56829983532944</v>
      </c>
      <c r="AD282" s="103">
        <f t="shared" si="31"/>
        <v>135.9104084866398</v>
      </c>
      <c r="AE282" s="97">
        <f t="shared" si="32"/>
        <v>9.3421086513103546</v>
      </c>
      <c r="AF282" s="97">
        <v>10.73</v>
      </c>
      <c r="AG282" s="104">
        <v>1</v>
      </c>
      <c r="AH282" s="105">
        <f t="shared" si="34"/>
        <v>135.9104084866398</v>
      </c>
      <c r="AI282" s="49"/>
      <c r="AJ282" s="49"/>
      <c r="AK282" s="83">
        <v>126.56829983532944</v>
      </c>
      <c r="AL282" s="92">
        <v>126.8208348067152</v>
      </c>
      <c r="AM282" s="92">
        <v>126.56844045459023</v>
      </c>
      <c r="AN282" s="92">
        <v>126.56844045459023</v>
      </c>
      <c r="AO282" s="92">
        <v>126.56829983532944</v>
      </c>
      <c r="AP282" s="150">
        <v>126.56829983532944</v>
      </c>
      <c r="AQ282" s="150">
        <v>135.9050636055853</v>
      </c>
      <c r="AR282" s="93">
        <v>135.9104084866398</v>
      </c>
      <c r="AT282" s="81">
        <v>3.5461699627329564</v>
      </c>
      <c r="AU282" s="82">
        <v>12.113744621846166</v>
      </c>
    </row>
    <row r="283" spans="1:47" ht="10.199999999999999" x14ac:dyDescent="0.2">
      <c r="A283" s="118">
        <v>274</v>
      </c>
      <c r="B283" s="119" t="s">
        <v>348</v>
      </c>
      <c r="C283" s="120">
        <v>1</v>
      </c>
      <c r="D283" s="137">
        <v>0</v>
      </c>
      <c r="E283" s="121">
        <v>400000</v>
      </c>
      <c r="F283" s="121">
        <v>0</v>
      </c>
      <c r="G283" s="121">
        <v>0</v>
      </c>
      <c r="H283" s="121">
        <v>0</v>
      </c>
      <c r="I283" s="121">
        <v>0</v>
      </c>
      <c r="J283" s="121">
        <v>5052758</v>
      </c>
      <c r="K283" s="121">
        <v>1400000</v>
      </c>
      <c r="L283" s="121">
        <v>3064744</v>
      </c>
      <c r="M283" s="121">
        <v>11570</v>
      </c>
      <c r="N283" s="121">
        <v>0</v>
      </c>
      <c r="O283" s="121">
        <v>605963</v>
      </c>
      <c r="P283" s="121">
        <v>0</v>
      </c>
      <c r="Q283" s="121">
        <v>0</v>
      </c>
      <c r="R283" s="121">
        <v>0</v>
      </c>
      <c r="S283" s="122">
        <v>0</v>
      </c>
      <c r="T283" s="121" t="s">
        <v>71</v>
      </c>
      <c r="U283" s="137">
        <f t="shared" si="28"/>
        <v>10535035</v>
      </c>
      <c r="V283" s="94">
        <f t="shared" si="29"/>
        <v>10.40608656557167</v>
      </c>
      <c r="W283" s="6"/>
      <c r="X283" s="137">
        <v>65998570.132249989</v>
      </c>
      <c r="Y283" s="104">
        <v>101239163.57619926</v>
      </c>
      <c r="Z283" s="121">
        <f t="shared" si="30"/>
        <v>35240593.443949275</v>
      </c>
      <c r="AA283" s="122">
        <f t="shared" si="33"/>
        <v>3667166.6599985366</v>
      </c>
      <c r="AB283" s="6"/>
      <c r="AC283" s="102">
        <v>148.3444863021623</v>
      </c>
      <c r="AD283" s="103">
        <f t="shared" si="31"/>
        <v>147.83956185820833</v>
      </c>
      <c r="AE283" s="97">
        <f t="shared" si="32"/>
        <v>-0.50492444395396774</v>
      </c>
      <c r="AF283" s="97">
        <v>405.74000000000007</v>
      </c>
      <c r="AG283" s="104">
        <v>1</v>
      </c>
      <c r="AH283" s="105">
        <f t="shared" si="34"/>
        <v>147.83956185820833</v>
      </c>
      <c r="AI283" s="49"/>
      <c r="AJ283" s="49"/>
      <c r="AK283" s="83">
        <v>148.3444863021623</v>
      </c>
      <c r="AL283" s="92">
        <v>148.53046445830179</v>
      </c>
      <c r="AM283" s="92">
        <v>148.3357309982793</v>
      </c>
      <c r="AN283" s="92">
        <v>148.3357309982793</v>
      </c>
      <c r="AO283" s="92">
        <v>148.3444863021623</v>
      </c>
      <c r="AP283" s="150">
        <v>148.3444863021623</v>
      </c>
      <c r="AQ283" s="150">
        <v>147.87257538664045</v>
      </c>
      <c r="AR283" s="94">
        <v>147.83956185820833</v>
      </c>
      <c r="AT283" s="81">
        <v>2.9126822787630586</v>
      </c>
      <c r="AU283" s="82">
        <v>2.7536315514839629</v>
      </c>
    </row>
    <row r="284" spans="1:47" ht="10.199999999999999" x14ac:dyDescent="0.2">
      <c r="A284" s="118">
        <v>275</v>
      </c>
      <c r="B284" s="119" t="s">
        <v>349</v>
      </c>
      <c r="C284" s="120">
        <v>1</v>
      </c>
      <c r="D284" s="137">
        <v>0</v>
      </c>
      <c r="E284" s="121">
        <v>16000</v>
      </c>
      <c r="F284" s="121">
        <v>0</v>
      </c>
      <c r="G284" s="121">
        <v>0</v>
      </c>
      <c r="H284" s="121">
        <v>0</v>
      </c>
      <c r="I284" s="121">
        <v>0</v>
      </c>
      <c r="J284" s="121">
        <v>82549</v>
      </c>
      <c r="K284" s="121">
        <v>2000</v>
      </c>
      <c r="L284" s="121">
        <v>97500</v>
      </c>
      <c r="M284" s="121">
        <v>0</v>
      </c>
      <c r="N284" s="121">
        <v>4150</v>
      </c>
      <c r="O284" s="121">
        <v>3253</v>
      </c>
      <c r="P284" s="121">
        <v>0</v>
      </c>
      <c r="Q284" s="121">
        <v>0</v>
      </c>
      <c r="R284" s="121">
        <v>0</v>
      </c>
      <c r="S284" s="122">
        <v>0</v>
      </c>
      <c r="T284" s="121" t="s">
        <v>81</v>
      </c>
      <c r="U284" s="137">
        <f t="shared" si="28"/>
        <v>136227</v>
      </c>
      <c r="V284" s="94">
        <f t="shared" si="29"/>
        <v>2.1058116182691586</v>
      </c>
      <c r="W284" s="6"/>
      <c r="X284" s="137">
        <v>4914639.3900000006</v>
      </c>
      <c r="Y284" s="104">
        <v>6469097.1793559492</v>
      </c>
      <c r="Z284" s="121">
        <f t="shared" si="30"/>
        <v>1554457.7893559486</v>
      </c>
      <c r="AA284" s="122">
        <f t="shared" si="33"/>
        <v>32733.952729347489</v>
      </c>
      <c r="AB284" s="6"/>
      <c r="AC284" s="102">
        <v>122.5948564625986</v>
      </c>
      <c r="AD284" s="103">
        <f t="shared" si="31"/>
        <v>130.96308225020354</v>
      </c>
      <c r="AE284" s="97">
        <f t="shared" si="32"/>
        <v>8.368225787604942</v>
      </c>
      <c r="AF284" s="97">
        <v>4</v>
      </c>
      <c r="AG284" s="104">
        <v>1</v>
      </c>
      <c r="AH284" s="105">
        <f t="shared" si="34"/>
        <v>130.96308225020354</v>
      </c>
      <c r="AI284" s="49"/>
      <c r="AJ284" s="49"/>
      <c r="AK284" s="83">
        <v>122.5948564625986</v>
      </c>
      <c r="AL284" s="92">
        <v>123.47137562206356</v>
      </c>
      <c r="AM284" s="92">
        <v>122.64983270596565</v>
      </c>
      <c r="AN284" s="92">
        <v>122.64983270596565</v>
      </c>
      <c r="AO284" s="92">
        <v>122.5948564625986</v>
      </c>
      <c r="AP284" s="150">
        <v>130.84244226551408</v>
      </c>
      <c r="AQ284" s="150">
        <v>130.96242080597506</v>
      </c>
      <c r="AR284" s="94">
        <v>130.96308225020354</v>
      </c>
      <c r="AT284" s="81">
        <v>1.0576540055899217</v>
      </c>
      <c r="AU284" s="82">
        <v>8.2645510631306998</v>
      </c>
    </row>
    <row r="285" spans="1:47" ht="10.199999999999999" x14ac:dyDescent="0.2">
      <c r="A285" s="118">
        <v>276</v>
      </c>
      <c r="B285" s="119" t="s">
        <v>350</v>
      </c>
      <c r="C285" s="120">
        <v>1</v>
      </c>
      <c r="D285" s="137">
        <v>0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938525</v>
      </c>
      <c r="K285" s="121">
        <v>172640</v>
      </c>
      <c r="L285" s="121">
        <v>546175</v>
      </c>
      <c r="M285" s="121">
        <v>327</v>
      </c>
      <c r="N285" s="121">
        <v>0</v>
      </c>
      <c r="O285" s="121">
        <v>1264</v>
      </c>
      <c r="P285" s="121">
        <v>0</v>
      </c>
      <c r="Q285" s="121">
        <v>0</v>
      </c>
      <c r="R285" s="121">
        <v>0</v>
      </c>
      <c r="S285" s="122">
        <v>0</v>
      </c>
      <c r="T285" s="121" t="s">
        <v>71</v>
      </c>
      <c r="U285" s="137">
        <f t="shared" si="28"/>
        <v>1658931</v>
      </c>
      <c r="V285" s="94">
        <f t="shared" si="29"/>
        <v>6.9363517340129421</v>
      </c>
      <c r="W285" s="6"/>
      <c r="X285" s="137">
        <v>11677611.934810001</v>
      </c>
      <c r="Y285" s="104">
        <v>23916477.474250652</v>
      </c>
      <c r="Z285" s="121">
        <f t="shared" si="30"/>
        <v>12238865.53944065</v>
      </c>
      <c r="AA285" s="122">
        <f t="shared" si="33"/>
        <v>848930.762068504</v>
      </c>
      <c r="AB285" s="6"/>
      <c r="AC285" s="102">
        <v>195.28295474556737</v>
      </c>
      <c r="AD285" s="103">
        <f t="shared" si="31"/>
        <v>197.53650695841063</v>
      </c>
      <c r="AE285" s="97">
        <f t="shared" si="32"/>
        <v>2.2535522128432603</v>
      </c>
      <c r="AF285" s="97">
        <v>3</v>
      </c>
      <c r="AG285" s="104">
        <v>1</v>
      </c>
      <c r="AH285" s="105">
        <f t="shared" si="34"/>
        <v>197.53650695841063</v>
      </c>
      <c r="AI285" s="49"/>
      <c r="AJ285" s="49"/>
      <c r="AK285" s="83">
        <v>195.28295474556737</v>
      </c>
      <c r="AL285" s="92">
        <v>195.50904494232202</v>
      </c>
      <c r="AM285" s="92">
        <v>195.28164513829211</v>
      </c>
      <c r="AN285" s="92">
        <v>195.28164513829211</v>
      </c>
      <c r="AO285" s="92">
        <v>195.28295474556737</v>
      </c>
      <c r="AP285" s="150">
        <v>197.72449688050921</v>
      </c>
      <c r="AQ285" s="150">
        <v>197.54060958437054</v>
      </c>
      <c r="AR285" s="94">
        <v>197.53650695841063</v>
      </c>
      <c r="AT285" s="81">
        <v>2.3463630449478847</v>
      </c>
      <c r="AU285" s="82">
        <v>3.9622907967988632</v>
      </c>
    </row>
    <row r="286" spans="1:47" ht="10.199999999999999" x14ac:dyDescent="0.2">
      <c r="A286" s="118">
        <v>277</v>
      </c>
      <c r="B286" s="119" t="s">
        <v>351</v>
      </c>
      <c r="C286" s="120">
        <v>1</v>
      </c>
      <c r="D286" s="137">
        <v>0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  <c r="J286" s="121">
        <v>504768</v>
      </c>
      <c r="K286" s="121">
        <v>705694</v>
      </c>
      <c r="L286" s="121">
        <v>814117</v>
      </c>
      <c r="M286" s="121">
        <v>17903</v>
      </c>
      <c r="N286" s="121">
        <v>0</v>
      </c>
      <c r="O286" s="121">
        <v>66499</v>
      </c>
      <c r="P286" s="121">
        <v>0</v>
      </c>
      <c r="Q286" s="121">
        <v>0</v>
      </c>
      <c r="R286" s="121">
        <v>0</v>
      </c>
      <c r="S286" s="122">
        <v>0</v>
      </c>
      <c r="T286" s="121" t="s">
        <v>71</v>
      </c>
      <c r="U286" s="137">
        <f t="shared" si="28"/>
        <v>2108981</v>
      </c>
      <c r="V286" s="94">
        <f t="shared" si="29"/>
        <v>7.2826930316581118</v>
      </c>
      <c r="W286" s="6"/>
      <c r="X286" s="137">
        <v>28731938.279999997</v>
      </c>
      <c r="Y286" s="104">
        <v>28958806.733061362</v>
      </c>
      <c r="Z286" s="121">
        <f t="shared" si="30"/>
        <v>226868.45306136459</v>
      </c>
      <c r="AA286" s="122">
        <f t="shared" si="33"/>
        <v>16522.133022130554</v>
      </c>
      <c r="AB286" s="6"/>
      <c r="AC286" s="102">
        <v>102.88981528149712</v>
      </c>
      <c r="AD286" s="103">
        <f t="shared" si="31"/>
        <v>100.73209930353239</v>
      </c>
      <c r="AE286" s="97">
        <f t="shared" si="32"/>
        <v>-2.1577159779647275</v>
      </c>
      <c r="AF286" s="97">
        <v>79.089999999999989</v>
      </c>
      <c r="AG286" s="104">
        <v>1</v>
      </c>
      <c r="AH286" s="105">
        <f t="shared" si="34"/>
        <v>100.73209930353239</v>
      </c>
      <c r="AI286" s="49"/>
      <c r="AJ286" s="49"/>
      <c r="AK286" s="83">
        <v>102.88981528149712</v>
      </c>
      <c r="AL286" s="92">
        <v>104.05682875607094</v>
      </c>
      <c r="AM286" s="92">
        <v>102.89721200369901</v>
      </c>
      <c r="AN286" s="92">
        <v>102.89721200369901</v>
      </c>
      <c r="AO286" s="92">
        <v>102.88981528149712</v>
      </c>
      <c r="AP286" s="150">
        <v>102.88981528149712</v>
      </c>
      <c r="AQ286" s="150">
        <v>100.75807529366041</v>
      </c>
      <c r="AR286" s="94">
        <v>100.73209930353239</v>
      </c>
      <c r="AT286" s="81">
        <v>0.79991137790038935</v>
      </c>
      <c r="AU286" s="82">
        <v>-1.4831375920177601</v>
      </c>
    </row>
    <row r="287" spans="1:47" ht="10.199999999999999" x14ac:dyDescent="0.2">
      <c r="A287" s="118">
        <v>278</v>
      </c>
      <c r="B287" s="119" t="s">
        <v>352</v>
      </c>
      <c r="C287" s="120">
        <v>1</v>
      </c>
      <c r="D287" s="137">
        <v>0</v>
      </c>
      <c r="E287" s="121">
        <v>26557</v>
      </c>
      <c r="F287" s="121">
        <v>0</v>
      </c>
      <c r="G287" s="121">
        <v>0</v>
      </c>
      <c r="H287" s="121">
        <v>0</v>
      </c>
      <c r="I287" s="121">
        <v>55272</v>
      </c>
      <c r="J287" s="121">
        <v>387660</v>
      </c>
      <c r="K287" s="121">
        <v>24681</v>
      </c>
      <c r="L287" s="121">
        <v>608729</v>
      </c>
      <c r="M287" s="121">
        <v>7968</v>
      </c>
      <c r="N287" s="121">
        <v>80912</v>
      </c>
      <c r="O287" s="121">
        <v>107580</v>
      </c>
      <c r="P287" s="121">
        <v>0</v>
      </c>
      <c r="Q287" s="121">
        <v>0</v>
      </c>
      <c r="R287" s="121">
        <v>0</v>
      </c>
      <c r="S287" s="122">
        <v>0</v>
      </c>
      <c r="T287" s="121" t="s">
        <v>81</v>
      </c>
      <c r="U287" s="137">
        <f t="shared" si="28"/>
        <v>867161.41</v>
      </c>
      <c r="V287" s="94">
        <f t="shared" si="29"/>
        <v>3.3101269108999869</v>
      </c>
      <c r="W287" s="6"/>
      <c r="X287" s="137">
        <v>20537051.940000001</v>
      </c>
      <c r="Y287" s="104">
        <v>26197225.464211233</v>
      </c>
      <c r="Z287" s="121">
        <f t="shared" si="30"/>
        <v>5660173.5242112316</v>
      </c>
      <c r="AA287" s="122">
        <f t="shared" si="33"/>
        <v>187358.92702855216</v>
      </c>
      <c r="AB287" s="6"/>
      <c r="AC287" s="102">
        <v>128.81136142908966</v>
      </c>
      <c r="AD287" s="103">
        <f t="shared" si="31"/>
        <v>126.64849177560527</v>
      </c>
      <c r="AE287" s="97">
        <f t="shared" si="32"/>
        <v>-2.1628696534843925</v>
      </c>
      <c r="AF287" s="97">
        <v>114.82000000000001</v>
      </c>
      <c r="AG287" s="104">
        <v>1</v>
      </c>
      <c r="AH287" s="105">
        <f t="shared" si="34"/>
        <v>126.64849177560527</v>
      </c>
      <c r="AI287" s="49"/>
      <c r="AJ287" s="49"/>
      <c r="AK287" s="83">
        <v>128.81136142908966</v>
      </c>
      <c r="AL287" s="92">
        <v>129.20641183828704</v>
      </c>
      <c r="AM287" s="92">
        <v>128.80812873846935</v>
      </c>
      <c r="AN287" s="92">
        <v>128.80812873846935</v>
      </c>
      <c r="AO287" s="92">
        <v>128.81136142908966</v>
      </c>
      <c r="AP287" s="150">
        <v>127.1131402922111</v>
      </c>
      <c r="AQ287" s="150">
        <v>126.68934661286654</v>
      </c>
      <c r="AR287" s="94">
        <v>126.64849177560527</v>
      </c>
      <c r="AT287" s="81">
        <v>4.5830534314555473</v>
      </c>
      <c r="AU287" s="82">
        <v>2.7468521514488988</v>
      </c>
    </row>
    <row r="288" spans="1:47" ht="10.199999999999999" x14ac:dyDescent="0.2">
      <c r="A288" s="118">
        <v>279</v>
      </c>
      <c r="B288" s="119" t="s">
        <v>353</v>
      </c>
      <c r="C288" s="120">
        <v>0</v>
      </c>
      <c r="D288" s="137">
        <v>0</v>
      </c>
      <c r="E288" s="121">
        <v>0</v>
      </c>
      <c r="F288" s="121">
        <v>0</v>
      </c>
      <c r="G288" s="121">
        <v>0</v>
      </c>
      <c r="H288" s="121">
        <v>0</v>
      </c>
      <c r="I288" s="121">
        <v>0</v>
      </c>
      <c r="J288" s="121">
        <v>0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21">
        <v>0</v>
      </c>
      <c r="Q288" s="121">
        <v>0</v>
      </c>
      <c r="R288" s="121">
        <v>0</v>
      </c>
      <c r="S288" s="122">
        <v>0</v>
      </c>
      <c r="T288" s="121">
        <v>0</v>
      </c>
      <c r="U288" s="137">
        <f t="shared" si="28"/>
        <v>0</v>
      </c>
      <c r="V288" s="94">
        <f t="shared" si="29"/>
        <v>0</v>
      </c>
      <c r="W288" s="6"/>
      <c r="X288" s="137">
        <v>0</v>
      </c>
      <c r="Y288" s="104">
        <v>0</v>
      </c>
      <c r="Z288" s="121">
        <f t="shared" si="30"/>
        <v>0</v>
      </c>
      <c r="AA288" s="122">
        <f t="shared" si="33"/>
        <v>0</v>
      </c>
      <c r="AB288" s="6"/>
      <c r="AC288" s="102">
        <v>0</v>
      </c>
      <c r="AD288" s="103">
        <f t="shared" si="31"/>
        <v>0</v>
      </c>
      <c r="AE288" s="97">
        <f t="shared" si="32"/>
        <v>0</v>
      </c>
      <c r="AF288" s="97"/>
      <c r="AG288" s="104" t="s">
        <v>73</v>
      </c>
      <c r="AH288" s="105">
        <f t="shared" si="34"/>
        <v>0</v>
      </c>
      <c r="AI288" s="49"/>
      <c r="AJ288" s="49"/>
      <c r="AK288" s="83">
        <v>0</v>
      </c>
      <c r="AL288" s="92">
        <v>0</v>
      </c>
      <c r="AM288" s="92">
        <v>0</v>
      </c>
      <c r="AN288" s="92">
        <v>0</v>
      </c>
      <c r="AO288" s="92">
        <v>0</v>
      </c>
      <c r="AP288" s="150">
        <v>0</v>
      </c>
      <c r="AQ288" s="150">
        <v>0</v>
      </c>
      <c r="AR288" s="94">
        <v>0</v>
      </c>
      <c r="AT288" s="81" t="s">
        <v>536</v>
      </c>
      <c r="AU288" s="82" t="s">
        <v>536</v>
      </c>
    </row>
    <row r="289" spans="1:47" ht="10.199999999999999" x14ac:dyDescent="0.2">
      <c r="A289" s="118">
        <v>280</v>
      </c>
      <c r="B289" s="119" t="s">
        <v>354</v>
      </c>
      <c r="C289" s="120">
        <v>0</v>
      </c>
      <c r="D289" s="137">
        <v>0</v>
      </c>
      <c r="E289" s="121">
        <v>0</v>
      </c>
      <c r="F289" s="121">
        <v>0</v>
      </c>
      <c r="G289" s="121">
        <v>0</v>
      </c>
      <c r="H289" s="121">
        <v>0</v>
      </c>
      <c r="I289" s="121">
        <v>0</v>
      </c>
      <c r="J289" s="121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1">
        <v>0</v>
      </c>
      <c r="Q289" s="121">
        <v>0</v>
      </c>
      <c r="R289" s="121">
        <v>0</v>
      </c>
      <c r="S289" s="122">
        <v>0</v>
      </c>
      <c r="T289" s="121">
        <v>0</v>
      </c>
      <c r="U289" s="137">
        <f t="shared" si="28"/>
        <v>0</v>
      </c>
      <c r="V289" s="94">
        <f t="shared" si="29"/>
        <v>0</v>
      </c>
      <c r="W289" s="6"/>
      <c r="X289" s="137">
        <v>41511.479999999996</v>
      </c>
      <c r="Y289" s="104">
        <v>1388350.48</v>
      </c>
      <c r="Z289" s="121">
        <f t="shared" si="30"/>
        <v>1346839</v>
      </c>
      <c r="AA289" s="122">
        <f t="shared" si="33"/>
        <v>0</v>
      </c>
      <c r="AB289" s="6"/>
      <c r="AC289" s="102">
        <v>0</v>
      </c>
      <c r="AD289" s="103">
        <f t="shared" si="31"/>
        <v>0</v>
      </c>
      <c r="AE289" s="97">
        <f t="shared" si="32"/>
        <v>0</v>
      </c>
      <c r="AF289" s="97"/>
      <c r="AG289" s="104" t="s">
        <v>73</v>
      </c>
      <c r="AH289" s="105">
        <f t="shared" si="34"/>
        <v>0</v>
      </c>
      <c r="AI289" s="49"/>
      <c r="AJ289" s="49"/>
      <c r="AK289" s="83">
        <v>0</v>
      </c>
      <c r="AL289" s="92">
        <v>0</v>
      </c>
      <c r="AM289" s="92">
        <v>0</v>
      </c>
      <c r="AN289" s="92">
        <v>0</v>
      </c>
      <c r="AO289" s="92">
        <v>0</v>
      </c>
      <c r="AP289" s="150">
        <v>0</v>
      </c>
      <c r="AQ289" s="150">
        <v>0</v>
      </c>
      <c r="AR289" s="94">
        <v>0</v>
      </c>
      <c r="AT289" s="81" t="s">
        <v>536</v>
      </c>
      <c r="AU289" s="82" t="s">
        <v>536</v>
      </c>
    </row>
    <row r="290" spans="1:47" ht="10.199999999999999" x14ac:dyDescent="0.2">
      <c r="A290" s="118">
        <v>281</v>
      </c>
      <c r="B290" s="119" t="s">
        <v>355</v>
      </c>
      <c r="C290" s="120">
        <v>1</v>
      </c>
      <c r="D290" s="137">
        <v>15350147</v>
      </c>
      <c r="E290" s="121">
        <v>292700</v>
      </c>
      <c r="F290" s="121">
        <v>0</v>
      </c>
      <c r="G290" s="121">
        <v>0</v>
      </c>
      <c r="H290" s="121">
        <v>0</v>
      </c>
      <c r="I290" s="121">
        <v>0</v>
      </c>
      <c r="J290" s="121">
        <v>8451320.8599999994</v>
      </c>
      <c r="K290" s="121">
        <v>379695.14</v>
      </c>
      <c r="L290" s="121">
        <v>0</v>
      </c>
      <c r="M290" s="121">
        <v>0</v>
      </c>
      <c r="N290" s="121">
        <v>0</v>
      </c>
      <c r="O290" s="121">
        <v>0</v>
      </c>
      <c r="P290" s="121">
        <v>0</v>
      </c>
      <c r="Q290" s="121">
        <v>0</v>
      </c>
      <c r="R290" s="121">
        <v>0</v>
      </c>
      <c r="S290" s="122">
        <v>0</v>
      </c>
      <c r="T290" s="121" t="s">
        <v>71</v>
      </c>
      <c r="U290" s="137">
        <f t="shared" si="28"/>
        <v>24473863</v>
      </c>
      <c r="V290" s="94">
        <f t="shared" si="29"/>
        <v>6.3267480075085025</v>
      </c>
      <c r="W290" s="6"/>
      <c r="X290" s="137">
        <v>383693957.99999988</v>
      </c>
      <c r="Y290" s="104">
        <v>386831638.79697335</v>
      </c>
      <c r="Z290" s="121">
        <f t="shared" si="30"/>
        <v>3137680.7969734669</v>
      </c>
      <c r="AA290" s="122">
        <f t="shared" si="33"/>
        <v>198513.15730449572</v>
      </c>
      <c r="AB290" s="6"/>
      <c r="AC290" s="102">
        <v>100.15584186626228</v>
      </c>
      <c r="AD290" s="103">
        <f t="shared" si="31"/>
        <v>100.76601874446742</v>
      </c>
      <c r="AE290" s="97">
        <f t="shared" si="32"/>
        <v>0.610176878205138</v>
      </c>
      <c r="AF290" s="97">
        <v>4023.3299999999958</v>
      </c>
      <c r="AG290" s="104">
        <v>1</v>
      </c>
      <c r="AH290" s="105">
        <f t="shared" si="34"/>
        <v>100.76601874446742</v>
      </c>
      <c r="AI290" s="49"/>
      <c r="AJ290" s="49"/>
      <c r="AK290" s="83">
        <v>100.15584186626228</v>
      </c>
      <c r="AL290" s="92">
        <v>100.02521686718818</v>
      </c>
      <c r="AM290" s="92">
        <v>100.1445005399528</v>
      </c>
      <c r="AN290" s="92">
        <v>100.1445005399528</v>
      </c>
      <c r="AO290" s="92">
        <v>100.15584186626228</v>
      </c>
      <c r="AP290" s="150">
        <v>100.15584186626228</v>
      </c>
      <c r="AQ290" s="150">
        <v>99.649709146143167</v>
      </c>
      <c r="AR290" s="94">
        <v>100.76601874446742</v>
      </c>
      <c r="AT290" s="81">
        <v>3.5957988669216263</v>
      </c>
      <c r="AU290" s="82">
        <v>3.0601025748222694</v>
      </c>
    </row>
    <row r="291" spans="1:47" ht="10.199999999999999" x14ac:dyDescent="0.2">
      <c r="A291" s="118">
        <v>282</v>
      </c>
      <c r="B291" s="119" t="s">
        <v>356</v>
      </c>
      <c r="C291" s="120">
        <v>0</v>
      </c>
      <c r="D291" s="137">
        <v>0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1">
        <v>0</v>
      </c>
      <c r="Q291" s="121">
        <v>0</v>
      </c>
      <c r="R291" s="121">
        <v>0</v>
      </c>
      <c r="S291" s="122">
        <v>0</v>
      </c>
      <c r="T291" s="121">
        <v>0</v>
      </c>
      <c r="U291" s="137">
        <f t="shared" si="28"/>
        <v>0</v>
      </c>
      <c r="V291" s="94">
        <f t="shared" si="29"/>
        <v>0</v>
      </c>
      <c r="W291" s="6"/>
      <c r="X291" s="137">
        <v>0</v>
      </c>
      <c r="Y291" s="104">
        <v>0</v>
      </c>
      <c r="Z291" s="121">
        <f t="shared" si="30"/>
        <v>0</v>
      </c>
      <c r="AA291" s="122">
        <f t="shared" si="33"/>
        <v>0</v>
      </c>
      <c r="AB291" s="6"/>
      <c r="AC291" s="102">
        <v>0</v>
      </c>
      <c r="AD291" s="103">
        <f t="shared" si="31"/>
        <v>0</v>
      </c>
      <c r="AE291" s="97">
        <f t="shared" si="32"/>
        <v>0</v>
      </c>
      <c r="AF291" s="97"/>
      <c r="AG291" s="104" t="s">
        <v>73</v>
      </c>
      <c r="AH291" s="105">
        <f t="shared" si="34"/>
        <v>0</v>
      </c>
      <c r="AI291" s="49"/>
      <c r="AJ291" s="49"/>
      <c r="AK291" s="83">
        <v>0</v>
      </c>
      <c r="AL291" s="92">
        <v>0</v>
      </c>
      <c r="AM291" s="92">
        <v>0</v>
      </c>
      <c r="AN291" s="92">
        <v>0</v>
      </c>
      <c r="AO291" s="92">
        <v>0</v>
      </c>
      <c r="AP291" s="150">
        <v>0</v>
      </c>
      <c r="AQ291" s="150">
        <v>0</v>
      </c>
      <c r="AR291" s="94">
        <v>0</v>
      </c>
      <c r="AT291" s="81" t="s">
        <v>536</v>
      </c>
      <c r="AU291" s="82" t="s">
        <v>536</v>
      </c>
    </row>
    <row r="292" spans="1:47" ht="10.199999999999999" x14ac:dyDescent="0.2">
      <c r="A292" s="118">
        <v>283</v>
      </c>
      <c r="B292" s="119" t="s">
        <v>357</v>
      </c>
      <c r="C292" s="120">
        <v>0</v>
      </c>
      <c r="D292" s="137">
        <v>0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  <c r="K292" s="121">
        <v>0</v>
      </c>
      <c r="L292" s="121">
        <v>0</v>
      </c>
      <c r="M292" s="121">
        <v>0</v>
      </c>
      <c r="N292" s="121">
        <v>0</v>
      </c>
      <c r="O292" s="121">
        <v>0</v>
      </c>
      <c r="P292" s="121">
        <v>0</v>
      </c>
      <c r="Q292" s="121">
        <v>0</v>
      </c>
      <c r="R292" s="121">
        <v>0</v>
      </c>
      <c r="S292" s="122">
        <v>0</v>
      </c>
      <c r="T292" s="121">
        <v>0</v>
      </c>
      <c r="U292" s="137">
        <f t="shared" si="28"/>
        <v>0</v>
      </c>
      <c r="V292" s="94">
        <f t="shared" si="29"/>
        <v>0</v>
      </c>
      <c r="W292" s="6"/>
      <c r="X292" s="137">
        <v>0</v>
      </c>
      <c r="Y292" s="104">
        <v>0</v>
      </c>
      <c r="Z292" s="121">
        <f t="shared" si="30"/>
        <v>0</v>
      </c>
      <c r="AA292" s="122">
        <f t="shared" si="33"/>
        <v>0</v>
      </c>
      <c r="AB292" s="6"/>
      <c r="AC292" s="102">
        <v>0</v>
      </c>
      <c r="AD292" s="103">
        <f t="shared" si="31"/>
        <v>0</v>
      </c>
      <c r="AE292" s="97">
        <f t="shared" si="32"/>
        <v>0</v>
      </c>
      <c r="AF292" s="97"/>
      <c r="AG292" s="104" t="s">
        <v>73</v>
      </c>
      <c r="AH292" s="105">
        <f t="shared" si="34"/>
        <v>0</v>
      </c>
      <c r="AI292" s="49"/>
      <c r="AJ292" s="49"/>
      <c r="AK292" s="83">
        <v>0</v>
      </c>
      <c r="AL292" s="92">
        <v>0</v>
      </c>
      <c r="AM292" s="92">
        <v>0</v>
      </c>
      <c r="AN292" s="92">
        <v>0</v>
      </c>
      <c r="AO292" s="92">
        <v>0</v>
      </c>
      <c r="AP292" s="150">
        <v>0</v>
      </c>
      <c r="AQ292" s="150">
        <v>0</v>
      </c>
      <c r="AR292" s="94">
        <v>0</v>
      </c>
      <c r="AT292" s="81" t="s">
        <v>536</v>
      </c>
      <c r="AU292" s="82" t="s">
        <v>536</v>
      </c>
    </row>
    <row r="293" spans="1:47" ht="10.199999999999999" x14ac:dyDescent="0.2">
      <c r="A293" s="118">
        <v>284</v>
      </c>
      <c r="B293" s="119" t="s">
        <v>358</v>
      </c>
      <c r="C293" s="120">
        <v>1</v>
      </c>
      <c r="D293" s="137">
        <v>0</v>
      </c>
      <c r="E293" s="121">
        <v>70000</v>
      </c>
      <c r="F293" s="121">
        <v>0</v>
      </c>
      <c r="G293" s="121">
        <v>0</v>
      </c>
      <c r="H293" s="121">
        <v>0</v>
      </c>
      <c r="I293" s="121">
        <v>0</v>
      </c>
      <c r="J293" s="121">
        <v>1330000</v>
      </c>
      <c r="K293" s="121">
        <v>241775</v>
      </c>
      <c r="L293" s="121">
        <v>1760634</v>
      </c>
      <c r="M293" s="121">
        <v>0</v>
      </c>
      <c r="N293" s="121">
        <v>0</v>
      </c>
      <c r="O293" s="121">
        <v>86037</v>
      </c>
      <c r="P293" s="121">
        <v>0</v>
      </c>
      <c r="Q293" s="121">
        <v>0</v>
      </c>
      <c r="R293" s="121">
        <v>0</v>
      </c>
      <c r="S293" s="122">
        <v>0</v>
      </c>
      <c r="T293" s="121" t="s">
        <v>81</v>
      </c>
      <c r="U293" s="137">
        <f t="shared" si="28"/>
        <v>2238395.8600000003</v>
      </c>
      <c r="V293" s="94">
        <f t="shared" si="29"/>
        <v>6.0578155175864445</v>
      </c>
      <c r="W293" s="6"/>
      <c r="X293" s="137">
        <v>25266909.403280001</v>
      </c>
      <c r="Y293" s="104">
        <v>36950545.184179232</v>
      </c>
      <c r="Z293" s="121">
        <f t="shared" si="30"/>
        <v>11683635.78089923</v>
      </c>
      <c r="AA293" s="122">
        <f t="shared" si="33"/>
        <v>707773.10135359585</v>
      </c>
      <c r="AB293" s="6"/>
      <c r="AC293" s="102">
        <v>134.04487872407773</v>
      </c>
      <c r="AD293" s="103">
        <f t="shared" si="31"/>
        <v>143.43967243623717</v>
      </c>
      <c r="AE293" s="97">
        <f t="shared" si="32"/>
        <v>9.3947937121594407</v>
      </c>
      <c r="AF293" s="97">
        <v>84.5</v>
      </c>
      <c r="AG293" s="104">
        <v>1</v>
      </c>
      <c r="AH293" s="105">
        <f t="shared" si="34"/>
        <v>143.43967243623717</v>
      </c>
      <c r="AI293" s="49"/>
      <c r="AJ293" s="49"/>
      <c r="AK293" s="83">
        <v>134.04487872407773</v>
      </c>
      <c r="AL293" s="92">
        <v>134.4273363930842</v>
      </c>
      <c r="AM293" s="92">
        <v>134.03751773533378</v>
      </c>
      <c r="AN293" s="92">
        <v>134.03751773533378</v>
      </c>
      <c r="AO293" s="92">
        <v>134.04487872407773</v>
      </c>
      <c r="AP293" s="150">
        <v>134.04487872407773</v>
      </c>
      <c r="AQ293" s="150">
        <v>143.4078161172157</v>
      </c>
      <c r="AR293" s="94">
        <v>143.43967243623717</v>
      </c>
      <c r="AT293" s="81">
        <v>2.9687502361780211</v>
      </c>
      <c r="AU293" s="82">
        <v>10.648820674300429</v>
      </c>
    </row>
    <row r="294" spans="1:47" ht="10.199999999999999" x14ac:dyDescent="0.2">
      <c r="A294" s="118">
        <v>285</v>
      </c>
      <c r="B294" s="119" t="s">
        <v>359</v>
      </c>
      <c r="C294" s="120">
        <v>1</v>
      </c>
      <c r="D294" s="137">
        <v>0</v>
      </c>
      <c r="E294" s="121">
        <v>24400</v>
      </c>
      <c r="F294" s="121">
        <v>0</v>
      </c>
      <c r="G294" s="121">
        <v>0</v>
      </c>
      <c r="H294" s="121">
        <v>0</v>
      </c>
      <c r="I294" s="121">
        <v>0</v>
      </c>
      <c r="J294" s="121">
        <v>1957697</v>
      </c>
      <c r="K294" s="121">
        <v>908052</v>
      </c>
      <c r="L294" s="121">
        <v>61645</v>
      </c>
      <c r="M294" s="121">
        <v>546</v>
      </c>
      <c r="N294" s="121">
        <v>0</v>
      </c>
      <c r="O294" s="121">
        <v>161940</v>
      </c>
      <c r="P294" s="121">
        <v>0</v>
      </c>
      <c r="Q294" s="121">
        <v>0</v>
      </c>
      <c r="R294" s="121">
        <v>0</v>
      </c>
      <c r="S294" s="122">
        <v>0</v>
      </c>
      <c r="T294" s="121" t="s">
        <v>81</v>
      </c>
      <c r="U294" s="137">
        <f t="shared" si="28"/>
        <v>3070512.05</v>
      </c>
      <c r="V294" s="94">
        <f t="shared" si="29"/>
        <v>5.7387611438485164</v>
      </c>
      <c r="W294" s="6"/>
      <c r="X294" s="137">
        <v>41181928.998719998</v>
      </c>
      <c r="Y294" s="104">
        <v>53504789.152818084</v>
      </c>
      <c r="Z294" s="121">
        <f t="shared" si="30"/>
        <v>12322860.154098086</v>
      </c>
      <c r="AA294" s="122">
        <f t="shared" si="33"/>
        <v>707179.5103341724</v>
      </c>
      <c r="AB294" s="6"/>
      <c r="AC294" s="102">
        <v>130.62730408470395</v>
      </c>
      <c r="AD294" s="103">
        <f t="shared" si="31"/>
        <v>128.20577113841597</v>
      </c>
      <c r="AE294" s="97">
        <f t="shared" si="32"/>
        <v>-2.4215329462879822</v>
      </c>
      <c r="AF294" s="97">
        <v>139.19999999999996</v>
      </c>
      <c r="AG294" s="104">
        <v>1</v>
      </c>
      <c r="AH294" s="105">
        <f t="shared" si="34"/>
        <v>128.20577113841597</v>
      </c>
      <c r="AI294" s="49"/>
      <c r="AJ294" s="49"/>
      <c r="AK294" s="83">
        <v>130.62730408470395</v>
      </c>
      <c r="AL294" s="92">
        <v>130.64627688944051</v>
      </c>
      <c r="AM294" s="92">
        <v>130.6265763696903</v>
      </c>
      <c r="AN294" s="92">
        <v>130.6265763696903</v>
      </c>
      <c r="AO294" s="92">
        <v>130.62730408470395</v>
      </c>
      <c r="AP294" s="150">
        <v>130.62730408470395</v>
      </c>
      <c r="AQ294" s="150">
        <v>128.24043706603564</v>
      </c>
      <c r="AR294" s="94">
        <v>128.20577113841597</v>
      </c>
      <c r="AT294" s="81">
        <v>6.0558572773148445</v>
      </c>
      <c r="AU294" s="82">
        <v>3.8896866493173281</v>
      </c>
    </row>
    <row r="295" spans="1:47" ht="10.199999999999999" x14ac:dyDescent="0.2">
      <c r="A295" s="118">
        <v>286</v>
      </c>
      <c r="B295" s="119" t="s">
        <v>360</v>
      </c>
      <c r="C295" s="120">
        <v>0</v>
      </c>
      <c r="D295" s="137">
        <v>0</v>
      </c>
      <c r="E295" s="121">
        <v>0</v>
      </c>
      <c r="F295" s="121">
        <v>0</v>
      </c>
      <c r="G295" s="121">
        <v>0</v>
      </c>
      <c r="H295" s="121">
        <v>0</v>
      </c>
      <c r="I295" s="121">
        <v>0</v>
      </c>
      <c r="J295" s="121">
        <v>0</v>
      </c>
      <c r="K295" s="121">
        <v>0</v>
      </c>
      <c r="L295" s="121">
        <v>0</v>
      </c>
      <c r="M295" s="121">
        <v>0</v>
      </c>
      <c r="N295" s="121">
        <v>0</v>
      </c>
      <c r="O295" s="121">
        <v>0</v>
      </c>
      <c r="P295" s="121">
        <v>0</v>
      </c>
      <c r="Q295" s="121">
        <v>0</v>
      </c>
      <c r="R295" s="121">
        <v>0</v>
      </c>
      <c r="S295" s="122">
        <v>0</v>
      </c>
      <c r="T295" s="121">
        <v>0</v>
      </c>
      <c r="U295" s="137">
        <f t="shared" si="28"/>
        <v>0</v>
      </c>
      <c r="V295" s="94">
        <f t="shared" si="29"/>
        <v>0</v>
      </c>
      <c r="W295" s="6"/>
      <c r="X295" s="137">
        <v>28685.840799999998</v>
      </c>
      <c r="Y295" s="104">
        <v>30081.35</v>
      </c>
      <c r="Z295" s="121">
        <f t="shared" si="30"/>
        <v>1395.5092000000004</v>
      </c>
      <c r="AA295" s="122">
        <f t="shared" si="33"/>
        <v>0</v>
      </c>
      <c r="AB295" s="6"/>
      <c r="AC295" s="102">
        <v>0</v>
      </c>
      <c r="AD295" s="103">
        <f t="shared" si="31"/>
        <v>0</v>
      </c>
      <c r="AE295" s="97">
        <f t="shared" si="32"/>
        <v>0</v>
      </c>
      <c r="AF295" s="97"/>
      <c r="AG295" s="104" t="s">
        <v>73</v>
      </c>
      <c r="AH295" s="105">
        <f t="shared" si="34"/>
        <v>0</v>
      </c>
      <c r="AI295" s="49"/>
      <c r="AJ295" s="49"/>
      <c r="AK295" s="83">
        <v>0</v>
      </c>
      <c r="AL295" s="92">
        <v>0</v>
      </c>
      <c r="AM295" s="92">
        <v>0</v>
      </c>
      <c r="AN295" s="92">
        <v>0</v>
      </c>
      <c r="AO295" s="92">
        <v>0</v>
      </c>
      <c r="AP295" s="150">
        <v>0</v>
      </c>
      <c r="AQ295" s="150">
        <v>0</v>
      </c>
      <c r="AR295" s="94">
        <v>0</v>
      </c>
      <c r="AT295" s="81" t="s">
        <v>536</v>
      </c>
      <c r="AU295" s="82" t="s">
        <v>536</v>
      </c>
    </row>
    <row r="296" spans="1:47" ht="10.199999999999999" x14ac:dyDescent="0.2">
      <c r="A296" s="118">
        <v>287</v>
      </c>
      <c r="B296" s="119" t="s">
        <v>361</v>
      </c>
      <c r="C296" s="120">
        <v>1</v>
      </c>
      <c r="D296" s="137">
        <v>0</v>
      </c>
      <c r="E296" s="121">
        <v>496920</v>
      </c>
      <c r="F296" s="121">
        <v>0</v>
      </c>
      <c r="G296" s="121">
        <v>0</v>
      </c>
      <c r="H296" s="121">
        <v>0</v>
      </c>
      <c r="I296" s="121">
        <v>0</v>
      </c>
      <c r="J296" s="121">
        <v>562712</v>
      </c>
      <c r="K296" s="121">
        <v>174848</v>
      </c>
      <c r="L296" s="121">
        <v>179000</v>
      </c>
      <c r="M296" s="121">
        <v>7213</v>
      </c>
      <c r="N296" s="121">
        <v>0</v>
      </c>
      <c r="O296" s="121">
        <v>12463</v>
      </c>
      <c r="P296" s="121">
        <v>0</v>
      </c>
      <c r="Q296" s="121">
        <v>0</v>
      </c>
      <c r="R296" s="121">
        <v>0</v>
      </c>
      <c r="S296" s="122">
        <v>0</v>
      </c>
      <c r="T296" s="121" t="s">
        <v>81</v>
      </c>
      <c r="U296" s="137">
        <f t="shared" si="28"/>
        <v>1306066</v>
      </c>
      <c r="V296" s="94">
        <f t="shared" si="29"/>
        <v>10.748011884244114</v>
      </c>
      <c r="W296" s="6"/>
      <c r="X296" s="137">
        <v>8423098.5899999999</v>
      </c>
      <c r="Y296" s="104">
        <v>12151698.510071501</v>
      </c>
      <c r="Z296" s="121">
        <f t="shared" si="30"/>
        <v>3728599.9200715013</v>
      </c>
      <c r="AA296" s="122">
        <f t="shared" si="33"/>
        <v>400750.36252520152</v>
      </c>
      <c r="AB296" s="6"/>
      <c r="AC296" s="102">
        <v>138.19179313436507</v>
      </c>
      <c r="AD296" s="103">
        <f t="shared" si="31"/>
        <v>139.50861457916639</v>
      </c>
      <c r="AE296" s="97">
        <f t="shared" si="32"/>
        <v>1.3168214448013202</v>
      </c>
      <c r="AF296" s="97">
        <v>11.89</v>
      </c>
      <c r="AG296" s="104">
        <v>1</v>
      </c>
      <c r="AH296" s="105">
        <f t="shared" si="34"/>
        <v>139.50861457916639</v>
      </c>
      <c r="AI296" s="49"/>
      <c r="AJ296" s="49"/>
      <c r="AK296" s="83">
        <v>138.19179313436507</v>
      </c>
      <c r="AL296" s="92">
        <v>138.44802759221179</v>
      </c>
      <c r="AM296" s="92">
        <v>138.18962297452825</v>
      </c>
      <c r="AN296" s="92">
        <v>138.18962297452825</v>
      </c>
      <c r="AO296" s="92">
        <v>138.19179313436507</v>
      </c>
      <c r="AP296" s="150">
        <v>139.82128979329198</v>
      </c>
      <c r="AQ296" s="150">
        <v>139.51216953310697</v>
      </c>
      <c r="AR296" s="94">
        <v>139.50861457916639</v>
      </c>
      <c r="AT296" s="81">
        <v>3.0926530950462481</v>
      </c>
      <c r="AU296" s="82">
        <v>4.0491897740855425</v>
      </c>
    </row>
    <row r="297" spans="1:47" ht="10.199999999999999" x14ac:dyDescent="0.2">
      <c r="A297" s="118">
        <v>288</v>
      </c>
      <c r="B297" s="119" t="s">
        <v>362</v>
      </c>
      <c r="C297" s="120">
        <v>1</v>
      </c>
      <c r="D297" s="137">
        <v>0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 s="121">
        <v>1500857</v>
      </c>
      <c r="K297" s="121">
        <v>0</v>
      </c>
      <c r="L297" s="121">
        <v>850054</v>
      </c>
      <c r="M297" s="121">
        <v>0</v>
      </c>
      <c r="N297" s="121">
        <v>0</v>
      </c>
      <c r="O297" s="121">
        <v>4126</v>
      </c>
      <c r="P297" s="121">
        <v>0</v>
      </c>
      <c r="Q297" s="121">
        <v>0</v>
      </c>
      <c r="R297" s="121">
        <v>0</v>
      </c>
      <c r="S297" s="122">
        <v>0</v>
      </c>
      <c r="T297" s="121" t="s">
        <v>81</v>
      </c>
      <c r="U297" s="137">
        <f t="shared" si="28"/>
        <v>1751498.6600000001</v>
      </c>
      <c r="V297" s="94">
        <f t="shared" si="29"/>
        <v>4.1016337330458938</v>
      </c>
      <c r="W297" s="6"/>
      <c r="X297" s="137">
        <v>25690225.098839991</v>
      </c>
      <c r="Y297" s="104">
        <v>42702463.798475944</v>
      </c>
      <c r="Z297" s="121">
        <f t="shared" si="30"/>
        <v>17012238.699635953</v>
      </c>
      <c r="AA297" s="122">
        <f t="shared" si="33"/>
        <v>697779.72125055629</v>
      </c>
      <c r="AB297" s="6"/>
      <c r="AC297" s="102">
        <v>161.07416672984743</v>
      </c>
      <c r="AD297" s="103">
        <f t="shared" si="31"/>
        <v>163.50453884937758</v>
      </c>
      <c r="AE297" s="97">
        <f t="shared" si="32"/>
        <v>2.4303721195301478</v>
      </c>
      <c r="AF297" s="97">
        <v>3.69</v>
      </c>
      <c r="AG297" s="104">
        <v>1</v>
      </c>
      <c r="AH297" s="105">
        <f t="shared" si="34"/>
        <v>163.50453884937758</v>
      </c>
      <c r="AI297" s="49"/>
      <c r="AJ297" s="49"/>
      <c r="AK297" s="83">
        <v>161.07416672984743</v>
      </c>
      <c r="AL297" s="92">
        <v>161.10458846079499</v>
      </c>
      <c r="AM297" s="92">
        <v>161.07380178277953</v>
      </c>
      <c r="AN297" s="92">
        <v>161.07380178277953</v>
      </c>
      <c r="AO297" s="92">
        <v>161.07416672984743</v>
      </c>
      <c r="AP297" s="150">
        <v>161.07416672984743</v>
      </c>
      <c r="AQ297" s="150">
        <v>162.80148693099153</v>
      </c>
      <c r="AR297" s="94">
        <v>163.50453884937758</v>
      </c>
      <c r="AT297" s="81">
        <v>0.84724047504283284</v>
      </c>
      <c r="AU297" s="82">
        <v>2.5711536469883964</v>
      </c>
    </row>
    <row r="298" spans="1:47" ht="10.199999999999999" x14ac:dyDescent="0.2">
      <c r="A298" s="118">
        <v>289</v>
      </c>
      <c r="B298" s="119" t="s">
        <v>363</v>
      </c>
      <c r="C298" s="120">
        <v>1</v>
      </c>
      <c r="D298" s="137">
        <v>0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50400</v>
      </c>
      <c r="M298" s="121">
        <v>0</v>
      </c>
      <c r="N298" s="121">
        <v>19671</v>
      </c>
      <c r="O298" s="121">
        <v>891</v>
      </c>
      <c r="P298" s="121">
        <v>0</v>
      </c>
      <c r="Q298" s="121">
        <v>0</v>
      </c>
      <c r="R298" s="121">
        <v>0</v>
      </c>
      <c r="S298" s="122">
        <v>0</v>
      </c>
      <c r="T298" s="121" t="s">
        <v>81</v>
      </c>
      <c r="U298" s="137">
        <f t="shared" si="28"/>
        <v>35178</v>
      </c>
      <c r="V298" s="94">
        <f t="shared" si="29"/>
        <v>1.2051363988654724</v>
      </c>
      <c r="W298" s="6"/>
      <c r="X298" s="137">
        <v>2072735.7500000005</v>
      </c>
      <c r="Y298" s="104">
        <v>2919005.6854242329</v>
      </c>
      <c r="Z298" s="121">
        <f t="shared" si="30"/>
        <v>846269.93542423239</v>
      </c>
      <c r="AA298" s="122">
        <f t="shared" si="33"/>
        <v>10198.707024452753</v>
      </c>
      <c r="AB298" s="6"/>
      <c r="AC298" s="102">
        <v>140.72171457160721</v>
      </c>
      <c r="AD298" s="103">
        <f t="shared" si="31"/>
        <v>140.33660481804202</v>
      </c>
      <c r="AE298" s="97">
        <f t="shared" si="32"/>
        <v>-0.38510975356518884</v>
      </c>
      <c r="AF298" s="97"/>
      <c r="AG298" s="104">
        <v>1</v>
      </c>
      <c r="AH298" s="105">
        <f t="shared" si="34"/>
        <v>140.33660481804202</v>
      </c>
      <c r="AI298" s="49"/>
      <c r="AJ298" s="49"/>
      <c r="AK298" s="83">
        <v>140.72171457160721</v>
      </c>
      <c r="AL298" s="92">
        <v>140.68995278560556</v>
      </c>
      <c r="AM298" s="92">
        <v>140.72127125147688</v>
      </c>
      <c r="AN298" s="92">
        <v>140.72127125147688</v>
      </c>
      <c r="AO298" s="92">
        <v>140.72171457160721</v>
      </c>
      <c r="AP298" s="150">
        <v>140.72171457160721</v>
      </c>
      <c r="AQ298" s="150">
        <v>140.72171457160721</v>
      </c>
      <c r="AR298" s="94">
        <v>140.33660481804202</v>
      </c>
      <c r="AT298" s="81">
        <v>2.0819769971407016</v>
      </c>
      <c r="AU298" s="82">
        <v>2.4532894566365027</v>
      </c>
    </row>
    <row r="299" spans="1:47" ht="10.199999999999999" x14ac:dyDescent="0.2">
      <c r="A299" s="118">
        <v>290</v>
      </c>
      <c r="B299" s="119" t="s">
        <v>364</v>
      </c>
      <c r="C299" s="120">
        <v>1</v>
      </c>
      <c r="D299" s="137">
        <v>0</v>
      </c>
      <c r="E299" s="121">
        <v>8660</v>
      </c>
      <c r="F299" s="121">
        <v>0</v>
      </c>
      <c r="G299" s="121">
        <v>0</v>
      </c>
      <c r="H299" s="121">
        <v>0</v>
      </c>
      <c r="I299" s="121">
        <v>73401</v>
      </c>
      <c r="J299" s="121">
        <v>1383</v>
      </c>
      <c r="K299" s="121">
        <v>0</v>
      </c>
      <c r="L299" s="121">
        <v>295000</v>
      </c>
      <c r="M299" s="121">
        <v>6191</v>
      </c>
      <c r="N299" s="121">
        <v>9560</v>
      </c>
      <c r="O299" s="121">
        <v>0</v>
      </c>
      <c r="P299" s="121">
        <v>0</v>
      </c>
      <c r="Q299" s="121">
        <v>0</v>
      </c>
      <c r="R299" s="121">
        <v>0</v>
      </c>
      <c r="S299" s="122">
        <v>0</v>
      </c>
      <c r="T299" s="121" t="s">
        <v>71</v>
      </c>
      <c r="U299" s="137">
        <f t="shared" si="28"/>
        <v>394195</v>
      </c>
      <c r="V299" s="94">
        <f t="shared" si="29"/>
        <v>2.1168985723203622</v>
      </c>
      <c r="W299" s="6"/>
      <c r="X299" s="137">
        <v>13539897.419999996</v>
      </c>
      <c r="Y299" s="104">
        <v>18621345.640000001</v>
      </c>
      <c r="Z299" s="121">
        <f t="shared" si="30"/>
        <v>5081448.2200000044</v>
      </c>
      <c r="AA299" s="122">
        <f t="shared" si="33"/>
        <v>107569.10482237856</v>
      </c>
      <c r="AB299" s="6"/>
      <c r="AC299" s="102">
        <v>131.21643936027164</v>
      </c>
      <c r="AD299" s="103">
        <f t="shared" si="31"/>
        <v>136.73498373651364</v>
      </c>
      <c r="AE299" s="97">
        <f t="shared" si="32"/>
        <v>5.518544376242005</v>
      </c>
      <c r="AF299" s="97"/>
      <c r="AG299" s="104">
        <v>1</v>
      </c>
      <c r="AH299" s="105">
        <f t="shared" si="34"/>
        <v>136.73498373651364</v>
      </c>
      <c r="AI299" s="49"/>
      <c r="AJ299" s="49"/>
      <c r="AK299" s="83">
        <v>131.21643936027164</v>
      </c>
      <c r="AL299" s="92">
        <v>131.60783353537227</v>
      </c>
      <c r="AM299" s="92">
        <v>131.58401815916784</v>
      </c>
      <c r="AN299" s="92">
        <v>131.58401815916784</v>
      </c>
      <c r="AO299" s="92">
        <v>131.21643936027164</v>
      </c>
      <c r="AP299" s="150">
        <v>136.83911130957244</v>
      </c>
      <c r="AQ299" s="150">
        <v>136.73498373651364</v>
      </c>
      <c r="AR299" s="94">
        <v>136.73498373651364</v>
      </c>
      <c r="AT299" s="81">
        <v>0.93545202091918844</v>
      </c>
      <c r="AU299" s="82">
        <v>5.2791120890689465</v>
      </c>
    </row>
    <row r="300" spans="1:47" ht="10.199999999999999" x14ac:dyDescent="0.2">
      <c r="A300" s="118">
        <v>291</v>
      </c>
      <c r="B300" s="119" t="s">
        <v>365</v>
      </c>
      <c r="C300" s="120">
        <v>1</v>
      </c>
      <c r="D300" s="137">
        <v>0</v>
      </c>
      <c r="E300" s="121">
        <v>1177710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673290</v>
      </c>
      <c r="L300" s="121">
        <v>830189</v>
      </c>
      <c r="M300" s="121">
        <v>0</v>
      </c>
      <c r="N300" s="121">
        <v>0</v>
      </c>
      <c r="O300" s="121">
        <v>28757</v>
      </c>
      <c r="P300" s="121">
        <v>0</v>
      </c>
      <c r="Q300" s="121">
        <v>0</v>
      </c>
      <c r="R300" s="121">
        <v>0</v>
      </c>
      <c r="S300" s="122">
        <v>0</v>
      </c>
      <c r="T300" s="121" t="s">
        <v>81</v>
      </c>
      <c r="U300" s="137">
        <f t="shared" si="28"/>
        <v>2120511.81</v>
      </c>
      <c r="V300" s="94">
        <f t="shared" si="29"/>
        <v>6.2457850716743781</v>
      </c>
      <c r="W300" s="6"/>
      <c r="X300" s="137">
        <v>21383228.149999999</v>
      </c>
      <c r="Y300" s="104">
        <v>33951085.182499409</v>
      </c>
      <c r="Z300" s="121">
        <f t="shared" si="30"/>
        <v>12567857.03249941</v>
      </c>
      <c r="AA300" s="122">
        <f t="shared" si="33"/>
        <v>784961.33836522675</v>
      </c>
      <c r="AB300" s="6"/>
      <c r="AC300" s="102">
        <v>161.06551716791969</v>
      </c>
      <c r="AD300" s="103">
        <f t="shared" si="31"/>
        <v>155.10344654922548</v>
      </c>
      <c r="AE300" s="97">
        <f t="shared" si="32"/>
        <v>-5.962070618694213</v>
      </c>
      <c r="AF300" s="97">
        <v>28.439999999999998</v>
      </c>
      <c r="AG300" s="104">
        <v>1</v>
      </c>
      <c r="AH300" s="105">
        <f t="shared" si="34"/>
        <v>155.10344654922548</v>
      </c>
      <c r="AI300" s="49"/>
      <c r="AJ300" s="49"/>
      <c r="AK300" s="83">
        <v>161.06551716791969</v>
      </c>
      <c r="AL300" s="92">
        <v>160.6119318524695</v>
      </c>
      <c r="AM300" s="92">
        <v>161.05828253254316</v>
      </c>
      <c r="AN300" s="92">
        <v>161.05828253254316</v>
      </c>
      <c r="AO300" s="92">
        <v>161.06551716791969</v>
      </c>
      <c r="AP300" s="150">
        <v>161.06551716791969</v>
      </c>
      <c r="AQ300" s="150">
        <v>155.15662009644282</v>
      </c>
      <c r="AR300" s="94">
        <v>155.10344654922548</v>
      </c>
      <c r="AT300" s="81">
        <v>3.5208443503478946</v>
      </c>
      <c r="AU300" s="82">
        <v>-0.40551081897871311</v>
      </c>
    </row>
    <row r="301" spans="1:47" ht="10.199999999999999" x14ac:dyDescent="0.2">
      <c r="A301" s="118">
        <v>292</v>
      </c>
      <c r="B301" s="119" t="s">
        <v>366</v>
      </c>
      <c r="C301" s="120">
        <v>1</v>
      </c>
      <c r="D301" s="137">
        <v>0</v>
      </c>
      <c r="E301" s="121">
        <v>0</v>
      </c>
      <c r="F301" s="121">
        <v>0</v>
      </c>
      <c r="G301" s="121">
        <v>0</v>
      </c>
      <c r="H301" s="121">
        <v>0</v>
      </c>
      <c r="I301" s="121">
        <v>0</v>
      </c>
      <c r="J301" s="121">
        <v>168000</v>
      </c>
      <c r="K301" s="121">
        <v>437992</v>
      </c>
      <c r="L301" s="121">
        <v>1063860</v>
      </c>
      <c r="M301" s="121">
        <v>0</v>
      </c>
      <c r="N301" s="121">
        <v>0</v>
      </c>
      <c r="O301" s="121">
        <v>9351</v>
      </c>
      <c r="P301" s="121">
        <v>0</v>
      </c>
      <c r="Q301" s="121">
        <v>0</v>
      </c>
      <c r="R301" s="121">
        <v>0</v>
      </c>
      <c r="S301" s="122">
        <v>0</v>
      </c>
      <c r="T301" s="121" t="s">
        <v>81</v>
      </c>
      <c r="U301" s="137">
        <f t="shared" si="28"/>
        <v>923862.4</v>
      </c>
      <c r="V301" s="94">
        <f t="shared" si="29"/>
        <v>3.6692635799619269</v>
      </c>
      <c r="W301" s="6"/>
      <c r="X301" s="137">
        <v>21190611.529999997</v>
      </c>
      <c r="Y301" s="104">
        <v>25178414.683678467</v>
      </c>
      <c r="Z301" s="121">
        <f t="shared" si="30"/>
        <v>3987803.1536784694</v>
      </c>
      <c r="AA301" s="122">
        <f t="shared" si="33"/>
        <v>146323.00875849722</v>
      </c>
      <c r="AB301" s="6"/>
      <c r="AC301" s="102">
        <v>120.72226584146432</v>
      </c>
      <c r="AD301" s="103">
        <f t="shared" si="31"/>
        <v>118.12821748669928</v>
      </c>
      <c r="AE301" s="97">
        <f t="shared" si="32"/>
        <v>-2.5940483547650359</v>
      </c>
      <c r="AF301" s="97">
        <v>8.2199999999999989</v>
      </c>
      <c r="AG301" s="104">
        <v>1</v>
      </c>
      <c r="AH301" s="105">
        <f t="shared" si="34"/>
        <v>118.12821748669928</v>
      </c>
      <c r="AI301" s="49"/>
      <c r="AJ301" s="49"/>
      <c r="AK301" s="83">
        <v>120.72226584146432</v>
      </c>
      <c r="AL301" s="92">
        <v>120.69753304957548</v>
      </c>
      <c r="AM301" s="92">
        <v>120.72037002274986</v>
      </c>
      <c r="AN301" s="92">
        <v>120.72037002274986</v>
      </c>
      <c r="AO301" s="92">
        <v>120.72226584146432</v>
      </c>
      <c r="AP301" s="150">
        <v>117.93986440407878</v>
      </c>
      <c r="AQ301" s="150">
        <v>118.12829831677894</v>
      </c>
      <c r="AR301" s="94">
        <v>118.12821748669928</v>
      </c>
      <c r="AT301" s="81">
        <v>4.7924024517445885</v>
      </c>
      <c r="AU301" s="82">
        <v>2.5362596762287457</v>
      </c>
    </row>
    <row r="302" spans="1:47" ht="10.199999999999999" x14ac:dyDescent="0.2">
      <c r="A302" s="118">
        <v>293</v>
      </c>
      <c r="B302" s="119" t="s">
        <v>367</v>
      </c>
      <c r="C302" s="120">
        <v>1</v>
      </c>
      <c r="D302" s="137">
        <v>0</v>
      </c>
      <c r="E302" s="121">
        <v>422186</v>
      </c>
      <c r="F302" s="121">
        <v>0</v>
      </c>
      <c r="G302" s="121">
        <v>0</v>
      </c>
      <c r="H302" s="121">
        <v>0</v>
      </c>
      <c r="I302" s="121">
        <v>66148</v>
      </c>
      <c r="J302" s="121">
        <v>2378268</v>
      </c>
      <c r="K302" s="121">
        <v>2084139</v>
      </c>
      <c r="L302" s="121">
        <v>4937859</v>
      </c>
      <c r="M302" s="121">
        <v>39045</v>
      </c>
      <c r="N302" s="121">
        <v>43805</v>
      </c>
      <c r="O302" s="121">
        <v>33734</v>
      </c>
      <c r="P302" s="121">
        <v>0</v>
      </c>
      <c r="Q302" s="121">
        <v>0</v>
      </c>
      <c r="R302" s="121">
        <v>0</v>
      </c>
      <c r="S302" s="122">
        <v>0</v>
      </c>
      <c r="T302" s="121" t="s">
        <v>237</v>
      </c>
      <c r="U302" s="137">
        <f t="shared" si="28"/>
        <v>10005184</v>
      </c>
      <c r="V302" s="94">
        <f t="shared" si="29"/>
        <v>9.7442913998623641</v>
      </c>
      <c r="W302" s="6"/>
      <c r="X302" s="137">
        <v>94602367.189999998</v>
      </c>
      <c r="Y302" s="104">
        <v>102677389.14438993</v>
      </c>
      <c r="Z302" s="121">
        <f t="shared" si="30"/>
        <v>8075021.9543899298</v>
      </c>
      <c r="AA302" s="122">
        <f t="shared" si="33"/>
        <v>786853.66983861581</v>
      </c>
      <c r="AB302" s="6"/>
      <c r="AC302" s="102">
        <v>108.58755111986986</v>
      </c>
      <c r="AD302" s="103">
        <f t="shared" si="31"/>
        <v>107.70400202556634</v>
      </c>
      <c r="AE302" s="97">
        <f t="shared" si="32"/>
        <v>-0.88354909430351825</v>
      </c>
      <c r="AF302" s="97">
        <v>60.089999999999996</v>
      </c>
      <c r="AG302" s="104">
        <v>1</v>
      </c>
      <c r="AH302" s="105">
        <f t="shared" si="34"/>
        <v>107.70400202556634</v>
      </c>
      <c r="AI302" s="49"/>
      <c r="AJ302" s="49"/>
      <c r="AK302" s="83">
        <v>108.58755111986986</v>
      </c>
      <c r="AL302" s="92">
        <v>108.39184448446169</v>
      </c>
      <c r="AM302" s="92">
        <v>108.58704664961718</v>
      </c>
      <c r="AN302" s="92">
        <v>108.58704664961718</v>
      </c>
      <c r="AO302" s="92">
        <v>108.58755111986986</v>
      </c>
      <c r="AP302" s="150">
        <v>108.58755111986986</v>
      </c>
      <c r="AQ302" s="150">
        <v>107.71220581273791</v>
      </c>
      <c r="AR302" s="94">
        <v>107.70400202556634</v>
      </c>
      <c r="AT302" s="81">
        <v>3.7030618736701735</v>
      </c>
      <c r="AU302" s="82">
        <v>2.8524391366971487</v>
      </c>
    </row>
    <row r="303" spans="1:47" ht="10.199999999999999" x14ac:dyDescent="0.2">
      <c r="A303" s="118">
        <v>294</v>
      </c>
      <c r="B303" s="119" t="s">
        <v>368</v>
      </c>
      <c r="C303" s="120">
        <v>0</v>
      </c>
      <c r="D303" s="137">
        <v>0</v>
      </c>
      <c r="E303" s="121">
        <v>0</v>
      </c>
      <c r="F303" s="121">
        <v>0</v>
      </c>
      <c r="G303" s="121">
        <v>0</v>
      </c>
      <c r="H303" s="121">
        <v>0</v>
      </c>
      <c r="I303" s="121">
        <v>0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1">
        <v>0</v>
      </c>
      <c r="Q303" s="121">
        <v>0</v>
      </c>
      <c r="R303" s="121">
        <v>0</v>
      </c>
      <c r="S303" s="122">
        <v>0</v>
      </c>
      <c r="T303" s="121">
        <v>0</v>
      </c>
      <c r="U303" s="137">
        <f t="shared" si="28"/>
        <v>0</v>
      </c>
      <c r="V303" s="94">
        <f t="shared" si="29"/>
        <v>0</v>
      </c>
      <c r="W303" s="6"/>
      <c r="X303" s="137">
        <v>13837.16</v>
      </c>
      <c r="Y303" s="104">
        <v>14514.85</v>
      </c>
      <c r="Z303" s="121">
        <f t="shared" si="30"/>
        <v>677.69000000000051</v>
      </c>
      <c r="AA303" s="122">
        <f t="shared" si="33"/>
        <v>0</v>
      </c>
      <c r="AB303" s="6"/>
      <c r="AC303" s="102">
        <v>0</v>
      </c>
      <c r="AD303" s="103">
        <f t="shared" si="31"/>
        <v>0</v>
      </c>
      <c r="AE303" s="97">
        <f t="shared" si="32"/>
        <v>0</v>
      </c>
      <c r="AF303" s="97"/>
      <c r="AG303" s="104" t="s">
        <v>73</v>
      </c>
      <c r="AH303" s="105">
        <f t="shared" si="34"/>
        <v>0</v>
      </c>
      <c r="AI303" s="49"/>
      <c r="AJ303" s="49"/>
      <c r="AK303" s="83">
        <v>0</v>
      </c>
      <c r="AL303" s="92">
        <v>0</v>
      </c>
      <c r="AM303" s="92">
        <v>0</v>
      </c>
      <c r="AN303" s="92">
        <v>0</v>
      </c>
      <c r="AO303" s="92">
        <v>0</v>
      </c>
      <c r="AP303" s="150">
        <v>0</v>
      </c>
      <c r="AQ303" s="150">
        <v>0</v>
      </c>
      <c r="AR303" s="94">
        <v>0</v>
      </c>
      <c r="AT303" s="81" t="s">
        <v>536</v>
      </c>
      <c r="AU303" s="82" t="s">
        <v>536</v>
      </c>
    </row>
    <row r="304" spans="1:47" ht="10.199999999999999" x14ac:dyDescent="0.2">
      <c r="A304" s="118">
        <v>295</v>
      </c>
      <c r="B304" s="119" t="s">
        <v>369</v>
      </c>
      <c r="C304" s="120">
        <v>1</v>
      </c>
      <c r="D304" s="137">
        <v>0</v>
      </c>
      <c r="E304" s="121">
        <v>1063614</v>
      </c>
      <c r="F304" s="121">
        <v>0</v>
      </c>
      <c r="G304" s="121">
        <v>0</v>
      </c>
      <c r="H304" s="121">
        <v>0</v>
      </c>
      <c r="I304" s="121">
        <v>0</v>
      </c>
      <c r="J304" s="121">
        <v>1646510</v>
      </c>
      <c r="K304" s="121">
        <v>992099</v>
      </c>
      <c r="L304" s="121">
        <v>2371956</v>
      </c>
      <c r="M304" s="121">
        <v>753</v>
      </c>
      <c r="N304" s="121">
        <v>0</v>
      </c>
      <c r="O304" s="121">
        <v>88319</v>
      </c>
      <c r="P304" s="121">
        <v>0</v>
      </c>
      <c r="Q304" s="121">
        <v>0</v>
      </c>
      <c r="R304" s="121">
        <v>0</v>
      </c>
      <c r="S304" s="122">
        <v>0</v>
      </c>
      <c r="T304" s="121" t="s">
        <v>71</v>
      </c>
      <c r="U304" s="137">
        <f t="shared" si="28"/>
        <v>6163251</v>
      </c>
      <c r="V304" s="94">
        <f t="shared" si="29"/>
        <v>11.003234378597195</v>
      </c>
      <c r="W304" s="6"/>
      <c r="X304" s="137">
        <v>34817273.780000009</v>
      </c>
      <c r="Y304" s="104">
        <v>56013084.770677716</v>
      </c>
      <c r="Z304" s="121">
        <f t="shared" si="30"/>
        <v>21195810.990677707</v>
      </c>
      <c r="AA304" s="122">
        <f t="shared" si="33"/>
        <v>2332224.7617487325</v>
      </c>
      <c r="AB304" s="6"/>
      <c r="AC304" s="102">
        <v>147.82218904909098</v>
      </c>
      <c r="AD304" s="103">
        <f t="shared" si="31"/>
        <v>154.17881465424998</v>
      </c>
      <c r="AE304" s="97">
        <f t="shared" si="32"/>
        <v>6.356625605158996</v>
      </c>
      <c r="AF304" s="97">
        <v>76.429999999999993</v>
      </c>
      <c r="AG304" s="104">
        <v>1</v>
      </c>
      <c r="AH304" s="105">
        <f t="shared" si="34"/>
        <v>154.17881465424998</v>
      </c>
      <c r="AI304" s="49"/>
      <c r="AJ304" s="49"/>
      <c r="AK304" s="83">
        <v>147.82218904909098</v>
      </c>
      <c r="AL304" s="92">
        <v>147.70397067697189</v>
      </c>
      <c r="AM304" s="92">
        <v>147.81847287395556</v>
      </c>
      <c r="AN304" s="92">
        <v>147.81847287395556</v>
      </c>
      <c r="AO304" s="92">
        <v>147.82218904909098</v>
      </c>
      <c r="AP304" s="150">
        <v>154.29147583060086</v>
      </c>
      <c r="AQ304" s="150">
        <v>154.18201464655328</v>
      </c>
      <c r="AR304" s="94">
        <v>154.17881465424998</v>
      </c>
      <c r="AT304" s="81">
        <v>-0.2388017450501666</v>
      </c>
      <c r="AU304" s="82">
        <v>4.1284270183419975</v>
      </c>
    </row>
    <row r="305" spans="1:47" ht="10.199999999999999" x14ac:dyDescent="0.2">
      <c r="A305" s="118">
        <v>296</v>
      </c>
      <c r="B305" s="119" t="s">
        <v>370</v>
      </c>
      <c r="C305" s="120">
        <v>1</v>
      </c>
      <c r="D305" s="137">
        <v>7838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0</v>
      </c>
      <c r="L305" s="121">
        <v>334998</v>
      </c>
      <c r="M305" s="121">
        <v>0</v>
      </c>
      <c r="N305" s="121">
        <v>0</v>
      </c>
      <c r="O305" s="121">
        <v>49376</v>
      </c>
      <c r="P305" s="121">
        <v>0</v>
      </c>
      <c r="Q305" s="121">
        <v>0</v>
      </c>
      <c r="R305" s="121">
        <v>0</v>
      </c>
      <c r="S305" s="122">
        <v>0</v>
      </c>
      <c r="T305" s="121" t="s">
        <v>81</v>
      </c>
      <c r="U305" s="137">
        <f t="shared" si="28"/>
        <v>148798.44000000003</v>
      </c>
      <c r="V305" s="94">
        <f t="shared" si="29"/>
        <v>1.5948774888967978</v>
      </c>
      <c r="W305" s="6"/>
      <c r="X305" s="137">
        <v>3990246.73</v>
      </c>
      <c r="Y305" s="104">
        <v>9329772.4142389316</v>
      </c>
      <c r="Z305" s="121">
        <f t="shared" si="30"/>
        <v>5339525.6842389312</v>
      </c>
      <c r="AA305" s="122">
        <f t="shared" si="33"/>
        <v>85158.893151789423</v>
      </c>
      <c r="AB305" s="6"/>
      <c r="AC305" s="102">
        <v>228.27650687529464</v>
      </c>
      <c r="AD305" s="103">
        <f t="shared" si="31"/>
        <v>231.6802480303553</v>
      </c>
      <c r="AE305" s="97">
        <f t="shared" si="32"/>
        <v>3.4037411550606578</v>
      </c>
      <c r="AF305" s="97">
        <v>26.06</v>
      </c>
      <c r="AG305" s="104">
        <v>1</v>
      </c>
      <c r="AH305" s="105">
        <f t="shared" si="34"/>
        <v>231.6802480303553</v>
      </c>
      <c r="AI305" s="49"/>
      <c r="AJ305" s="49"/>
      <c r="AK305" s="83">
        <v>228.27650687529464</v>
      </c>
      <c r="AL305" s="92">
        <v>224.51170305414979</v>
      </c>
      <c r="AM305" s="92">
        <v>228.07294810260444</v>
      </c>
      <c r="AN305" s="92">
        <v>228.07294810260444</v>
      </c>
      <c r="AO305" s="92">
        <v>228.27650687529464</v>
      </c>
      <c r="AP305" s="150">
        <v>228.27650687529464</v>
      </c>
      <c r="AQ305" s="150">
        <v>231.46317395797934</v>
      </c>
      <c r="AR305" s="94">
        <v>231.6802480303553</v>
      </c>
      <c r="AT305" s="81">
        <v>6.10974659096766</v>
      </c>
      <c r="AU305" s="82">
        <v>7.3830504045395724</v>
      </c>
    </row>
    <row r="306" spans="1:47" ht="10.199999999999999" x14ac:dyDescent="0.2">
      <c r="A306" s="118">
        <v>297</v>
      </c>
      <c r="B306" s="119" t="s">
        <v>371</v>
      </c>
      <c r="C306" s="120">
        <v>0</v>
      </c>
      <c r="D306" s="137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2"/>
      <c r="T306" s="121">
        <v>0</v>
      </c>
      <c r="U306" s="137">
        <f t="shared" si="28"/>
        <v>0</v>
      </c>
      <c r="V306" s="94">
        <f t="shared" si="29"/>
        <v>0</v>
      </c>
      <c r="W306" s="6"/>
      <c r="X306" s="137">
        <v>0</v>
      </c>
      <c r="Y306" s="104">
        <v>0</v>
      </c>
      <c r="Z306" s="121">
        <f t="shared" si="30"/>
        <v>0</v>
      </c>
      <c r="AA306" s="122">
        <f t="shared" si="33"/>
        <v>0</v>
      </c>
      <c r="AB306" s="6"/>
      <c r="AC306" s="102">
        <v>0</v>
      </c>
      <c r="AD306" s="103">
        <f t="shared" si="31"/>
        <v>0</v>
      </c>
      <c r="AE306" s="97">
        <f t="shared" si="32"/>
        <v>0</v>
      </c>
      <c r="AF306" s="97"/>
      <c r="AG306" s="104" t="s">
        <v>73</v>
      </c>
      <c r="AH306" s="105">
        <f t="shared" si="34"/>
        <v>0</v>
      </c>
      <c r="AI306" s="49"/>
      <c r="AJ306" s="49"/>
      <c r="AK306" s="83">
        <v>0</v>
      </c>
      <c r="AL306" s="92">
        <v>0</v>
      </c>
      <c r="AM306" s="92">
        <v>0</v>
      </c>
      <c r="AN306" s="92">
        <v>0</v>
      </c>
      <c r="AO306" s="92">
        <v>0</v>
      </c>
      <c r="AP306" s="150">
        <v>0</v>
      </c>
      <c r="AQ306" s="150">
        <v>0</v>
      </c>
      <c r="AR306" s="94">
        <v>0</v>
      </c>
      <c r="AT306" s="81" t="s">
        <v>536</v>
      </c>
      <c r="AU306" s="82" t="s">
        <v>536</v>
      </c>
    </row>
    <row r="307" spans="1:47" ht="10.199999999999999" x14ac:dyDescent="0.2">
      <c r="A307" s="118">
        <v>298</v>
      </c>
      <c r="B307" s="119" t="s">
        <v>372</v>
      </c>
      <c r="C307" s="120">
        <v>1</v>
      </c>
      <c r="D307" s="137">
        <v>0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286791</v>
      </c>
      <c r="K307" s="121">
        <v>22877</v>
      </c>
      <c r="L307" s="121">
        <v>136661</v>
      </c>
      <c r="M307" s="121">
        <v>6826</v>
      </c>
      <c r="N307" s="121">
        <v>0</v>
      </c>
      <c r="O307" s="121">
        <v>0</v>
      </c>
      <c r="P307" s="121">
        <v>0</v>
      </c>
      <c r="Q307" s="121">
        <v>0</v>
      </c>
      <c r="R307" s="121">
        <v>0</v>
      </c>
      <c r="S307" s="122">
        <v>0</v>
      </c>
      <c r="T307" s="121" t="s">
        <v>71</v>
      </c>
      <c r="U307" s="137">
        <f t="shared" si="28"/>
        <v>453155</v>
      </c>
      <c r="V307" s="94">
        <f t="shared" si="29"/>
        <v>4.7427141296365241</v>
      </c>
      <c r="W307" s="6"/>
      <c r="X307" s="137">
        <v>5459714.7223999994</v>
      </c>
      <c r="Y307" s="104">
        <v>9554761</v>
      </c>
      <c r="Z307" s="121">
        <f t="shared" si="30"/>
        <v>4095046.2776000006</v>
      </c>
      <c r="AA307" s="122">
        <f t="shared" si="33"/>
        <v>194216.33842288976</v>
      </c>
      <c r="AB307" s="6"/>
      <c r="AC307" s="102">
        <v>176.57625424530789</v>
      </c>
      <c r="AD307" s="103">
        <f t="shared" si="31"/>
        <v>171.44750481509357</v>
      </c>
      <c r="AE307" s="97">
        <f t="shared" si="32"/>
        <v>-5.1287494302143273</v>
      </c>
      <c r="AF307" s="97"/>
      <c r="AG307" s="104">
        <v>1</v>
      </c>
      <c r="AH307" s="105">
        <f t="shared" si="34"/>
        <v>171.44750481509357</v>
      </c>
      <c r="AI307" s="49"/>
      <c r="AJ307" s="49"/>
      <c r="AK307" s="83">
        <v>176.57625424530789</v>
      </c>
      <c r="AL307" s="92">
        <v>176.66801291449386</v>
      </c>
      <c r="AM307" s="92">
        <v>176.57625424530789</v>
      </c>
      <c r="AN307" s="92">
        <v>176.57625424530789</v>
      </c>
      <c r="AO307" s="92">
        <v>176.57625424530789</v>
      </c>
      <c r="AP307" s="150">
        <v>171.53660413055727</v>
      </c>
      <c r="AQ307" s="150">
        <v>171.44750481509357</v>
      </c>
      <c r="AR307" s="94">
        <v>171.44750481509357</v>
      </c>
      <c r="AT307" s="81">
        <v>2.8679708856313986</v>
      </c>
      <c r="AU307" s="82">
        <v>-0.17688617644612886</v>
      </c>
    </row>
    <row r="308" spans="1:47" ht="10.199999999999999" x14ac:dyDescent="0.2">
      <c r="A308" s="118">
        <v>299</v>
      </c>
      <c r="B308" s="119" t="s">
        <v>373</v>
      </c>
      <c r="C308" s="120">
        <v>0</v>
      </c>
      <c r="D308" s="137">
        <v>0</v>
      </c>
      <c r="E308" s="121">
        <v>0</v>
      </c>
      <c r="F308" s="121">
        <v>0</v>
      </c>
      <c r="G308" s="121">
        <v>0</v>
      </c>
      <c r="H308" s="121">
        <v>0</v>
      </c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1">
        <v>0</v>
      </c>
      <c r="Q308" s="121">
        <v>0</v>
      </c>
      <c r="R308" s="121">
        <v>0</v>
      </c>
      <c r="S308" s="122">
        <v>0</v>
      </c>
      <c r="T308" s="121">
        <v>0</v>
      </c>
      <c r="U308" s="137">
        <f t="shared" si="28"/>
        <v>0</v>
      </c>
      <c r="V308" s="94">
        <f t="shared" si="29"/>
        <v>0</v>
      </c>
      <c r="W308" s="6"/>
      <c r="X308" s="137">
        <v>0</v>
      </c>
      <c r="Y308" s="104">
        <v>0</v>
      </c>
      <c r="Z308" s="121">
        <f t="shared" si="30"/>
        <v>0</v>
      </c>
      <c r="AA308" s="122">
        <f t="shared" si="33"/>
        <v>0</v>
      </c>
      <c r="AB308" s="6"/>
      <c r="AC308" s="102">
        <v>0</v>
      </c>
      <c r="AD308" s="103">
        <f t="shared" si="31"/>
        <v>0</v>
      </c>
      <c r="AE308" s="97">
        <f t="shared" si="32"/>
        <v>0</v>
      </c>
      <c r="AF308" s="97"/>
      <c r="AG308" s="104" t="s">
        <v>73</v>
      </c>
      <c r="AH308" s="105">
        <f t="shared" si="34"/>
        <v>0</v>
      </c>
      <c r="AI308" s="49"/>
      <c r="AJ308" s="49"/>
      <c r="AK308" s="83">
        <v>0</v>
      </c>
      <c r="AL308" s="92">
        <v>0</v>
      </c>
      <c r="AM308" s="92">
        <v>0</v>
      </c>
      <c r="AN308" s="92">
        <v>0</v>
      </c>
      <c r="AO308" s="92">
        <v>0</v>
      </c>
      <c r="AP308" s="150">
        <v>0</v>
      </c>
      <c r="AQ308" s="150">
        <v>0</v>
      </c>
      <c r="AR308" s="94">
        <v>0</v>
      </c>
      <c r="AT308" s="81" t="s">
        <v>536</v>
      </c>
      <c r="AU308" s="82" t="s">
        <v>536</v>
      </c>
    </row>
    <row r="309" spans="1:47" ht="10.199999999999999" x14ac:dyDescent="0.2">
      <c r="A309" s="118">
        <v>300</v>
      </c>
      <c r="B309" s="119" t="s">
        <v>374</v>
      </c>
      <c r="C309" s="120">
        <v>1</v>
      </c>
      <c r="D309" s="137">
        <v>0</v>
      </c>
      <c r="E309" s="121">
        <v>164467</v>
      </c>
      <c r="F309" s="121">
        <v>0</v>
      </c>
      <c r="G309" s="121">
        <v>0</v>
      </c>
      <c r="H309" s="121">
        <v>0</v>
      </c>
      <c r="I309" s="121">
        <v>0</v>
      </c>
      <c r="J309" s="121">
        <v>283123.20000000001</v>
      </c>
      <c r="K309" s="121">
        <v>59819</v>
      </c>
      <c r="L309" s="121">
        <v>95235</v>
      </c>
      <c r="M309" s="121">
        <v>0</v>
      </c>
      <c r="N309" s="121">
        <v>70299</v>
      </c>
      <c r="O309" s="121">
        <v>10079</v>
      </c>
      <c r="P309" s="121">
        <v>0</v>
      </c>
      <c r="Q309" s="121">
        <v>0</v>
      </c>
      <c r="R309" s="121">
        <v>0</v>
      </c>
      <c r="S309" s="122">
        <v>0</v>
      </c>
      <c r="T309" s="121" t="s">
        <v>71</v>
      </c>
      <c r="U309" s="137">
        <f t="shared" si="28"/>
        <v>683022.2</v>
      </c>
      <c r="V309" s="94">
        <f t="shared" si="29"/>
        <v>10.04142424189029</v>
      </c>
      <c r="W309" s="6"/>
      <c r="X309" s="137">
        <v>1934442.0499999998</v>
      </c>
      <c r="Y309" s="104">
        <v>6802045.0440745605</v>
      </c>
      <c r="Z309" s="121">
        <f t="shared" si="30"/>
        <v>4867602.9940745607</v>
      </c>
      <c r="AA309" s="122">
        <f t="shared" si="33"/>
        <v>488776.66704598052</v>
      </c>
      <c r="AB309" s="6"/>
      <c r="AC309" s="102">
        <v>306.74262370171641</v>
      </c>
      <c r="AD309" s="103">
        <f t="shared" si="31"/>
        <v>326.36120461859173</v>
      </c>
      <c r="AE309" s="97">
        <f t="shared" si="32"/>
        <v>19.618580916875317</v>
      </c>
      <c r="AF309" s="97">
        <v>5</v>
      </c>
      <c r="AG309" s="104">
        <v>1</v>
      </c>
      <c r="AH309" s="105">
        <f t="shared" si="34"/>
        <v>326.36120461859173</v>
      </c>
      <c r="AI309" s="49"/>
      <c r="AJ309" s="49"/>
      <c r="AK309" s="83">
        <v>306.74262370171641</v>
      </c>
      <c r="AL309" s="92">
        <v>307.97109164076835</v>
      </c>
      <c r="AM309" s="92">
        <v>306.74334081194814</v>
      </c>
      <c r="AN309" s="92">
        <v>306.74334081194814</v>
      </c>
      <c r="AO309" s="92">
        <v>306.74262370171641</v>
      </c>
      <c r="AP309" s="150">
        <v>325.70337935874238</v>
      </c>
      <c r="AQ309" s="150">
        <v>326.37749911029903</v>
      </c>
      <c r="AR309" s="94">
        <v>326.36120461859173</v>
      </c>
      <c r="AT309" s="81">
        <v>-3.4555316910222094</v>
      </c>
      <c r="AU309" s="82">
        <v>8.0966727515587866</v>
      </c>
    </row>
    <row r="310" spans="1:47" ht="10.199999999999999" x14ac:dyDescent="0.2">
      <c r="A310" s="118">
        <v>301</v>
      </c>
      <c r="B310" s="119" t="s">
        <v>375</v>
      </c>
      <c r="C310" s="120">
        <v>1</v>
      </c>
      <c r="D310" s="137">
        <v>0</v>
      </c>
      <c r="E310" s="121">
        <v>0</v>
      </c>
      <c r="F310" s="121">
        <v>0</v>
      </c>
      <c r="G310" s="121">
        <v>0</v>
      </c>
      <c r="H310" s="121">
        <v>0</v>
      </c>
      <c r="I310" s="121">
        <v>215602</v>
      </c>
      <c r="J310" s="121">
        <v>509369</v>
      </c>
      <c r="K310" s="121">
        <v>493933</v>
      </c>
      <c r="L310" s="121">
        <v>336074</v>
      </c>
      <c r="M310" s="121">
        <v>21920</v>
      </c>
      <c r="N310" s="121">
        <v>16571</v>
      </c>
      <c r="O310" s="121">
        <v>78845</v>
      </c>
      <c r="P310" s="121">
        <v>0</v>
      </c>
      <c r="Q310" s="121">
        <v>0</v>
      </c>
      <c r="R310" s="121">
        <v>0</v>
      </c>
      <c r="S310" s="122">
        <v>0</v>
      </c>
      <c r="T310" s="121" t="s">
        <v>81</v>
      </c>
      <c r="U310" s="137">
        <f t="shared" si="28"/>
        <v>1433701.46</v>
      </c>
      <c r="V310" s="94">
        <f t="shared" si="29"/>
        <v>6.0666465243363987</v>
      </c>
      <c r="W310" s="6"/>
      <c r="X310" s="137">
        <v>16125261.67</v>
      </c>
      <c r="Y310" s="104">
        <v>23632520.112201951</v>
      </c>
      <c r="Z310" s="121">
        <f t="shared" si="30"/>
        <v>7507258.4422019515</v>
      </c>
      <c r="AA310" s="122">
        <f t="shared" si="33"/>
        <v>455438.8333567956</v>
      </c>
      <c r="AB310" s="6"/>
      <c r="AC310" s="102">
        <v>136.07509882226583</v>
      </c>
      <c r="AD310" s="103">
        <f t="shared" si="31"/>
        <v>143.73150497126264</v>
      </c>
      <c r="AE310" s="97">
        <f t="shared" si="32"/>
        <v>7.6564061489968083</v>
      </c>
      <c r="AF310" s="97">
        <v>84.199999999999989</v>
      </c>
      <c r="AG310" s="104">
        <v>1</v>
      </c>
      <c r="AH310" s="105">
        <f t="shared" si="34"/>
        <v>143.73150497126264</v>
      </c>
      <c r="AI310" s="49"/>
      <c r="AJ310" s="49"/>
      <c r="AK310" s="83">
        <v>136.07509882226583</v>
      </c>
      <c r="AL310" s="92">
        <v>136.42771179220725</v>
      </c>
      <c r="AM310" s="92">
        <v>136.06887210617947</v>
      </c>
      <c r="AN310" s="92">
        <v>136.06887210617947</v>
      </c>
      <c r="AO310" s="92">
        <v>136.07509882226583</v>
      </c>
      <c r="AP310" s="150">
        <v>143.3511595888362</v>
      </c>
      <c r="AQ310" s="150">
        <v>143.75075787727124</v>
      </c>
      <c r="AR310" s="94">
        <v>143.73150497126264</v>
      </c>
      <c r="AT310" s="81">
        <v>-1.8351847217927968</v>
      </c>
      <c r="AU310" s="82">
        <v>4.1250565834608652</v>
      </c>
    </row>
    <row r="311" spans="1:47" ht="10.199999999999999" x14ac:dyDescent="0.2">
      <c r="A311" s="118">
        <v>302</v>
      </c>
      <c r="B311" s="119" t="s">
        <v>376</v>
      </c>
      <c r="C311" s="120">
        <v>0</v>
      </c>
      <c r="D311" s="137">
        <v>0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121">
        <v>0</v>
      </c>
      <c r="K311" s="121">
        <v>0</v>
      </c>
      <c r="L311" s="121">
        <v>0</v>
      </c>
      <c r="M311" s="121">
        <v>0</v>
      </c>
      <c r="N311" s="121">
        <v>52266</v>
      </c>
      <c r="O311" s="121">
        <v>0</v>
      </c>
      <c r="P311" s="121">
        <v>0</v>
      </c>
      <c r="Q311" s="121">
        <v>0</v>
      </c>
      <c r="R311" s="121">
        <v>0</v>
      </c>
      <c r="S311" s="122">
        <v>0</v>
      </c>
      <c r="T311" s="121">
        <v>0</v>
      </c>
      <c r="U311" s="137">
        <f t="shared" si="28"/>
        <v>52266</v>
      </c>
      <c r="V311" s="94">
        <f t="shared" si="29"/>
        <v>0</v>
      </c>
      <c r="W311" s="6"/>
      <c r="X311" s="137">
        <v>251821.94999999995</v>
      </c>
      <c r="Y311" s="104">
        <v>263568.55</v>
      </c>
      <c r="Z311" s="121">
        <f t="shared" si="30"/>
        <v>11746.600000000035</v>
      </c>
      <c r="AA311" s="122">
        <f t="shared" si="33"/>
        <v>0</v>
      </c>
      <c r="AB311" s="6"/>
      <c r="AC311" s="102">
        <v>0</v>
      </c>
      <c r="AD311" s="103">
        <f t="shared" si="31"/>
        <v>0</v>
      </c>
      <c r="AE311" s="97">
        <f t="shared" si="32"/>
        <v>0</v>
      </c>
      <c r="AF311" s="97"/>
      <c r="AG311" s="104" t="s">
        <v>73</v>
      </c>
      <c r="AH311" s="105">
        <f t="shared" si="34"/>
        <v>0</v>
      </c>
      <c r="AI311" s="49"/>
      <c r="AJ311" s="49"/>
      <c r="AK311" s="83">
        <v>0</v>
      </c>
      <c r="AL311" s="92">
        <v>0</v>
      </c>
      <c r="AM311" s="92">
        <v>0</v>
      </c>
      <c r="AN311" s="92">
        <v>0</v>
      </c>
      <c r="AO311" s="92">
        <v>0</v>
      </c>
      <c r="AP311" s="150">
        <v>0</v>
      </c>
      <c r="AQ311" s="150">
        <v>0</v>
      </c>
      <c r="AR311" s="94">
        <v>0</v>
      </c>
      <c r="AT311" s="81" t="s">
        <v>536</v>
      </c>
      <c r="AU311" s="82" t="s">
        <v>536</v>
      </c>
    </row>
    <row r="312" spans="1:47" ht="10.199999999999999" x14ac:dyDescent="0.2">
      <c r="A312" s="118">
        <v>303</v>
      </c>
      <c r="B312" s="119" t="s">
        <v>377</v>
      </c>
      <c r="C312" s="120">
        <v>0</v>
      </c>
      <c r="D312" s="137">
        <v>0</v>
      </c>
      <c r="E312" s="121">
        <v>0</v>
      </c>
      <c r="F312" s="121">
        <v>0</v>
      </c>
      <c r="G312" s="121">
        <v>0</v>
      </c>
      <c r="H312" s="121">
        <v>0</v>
      </c>
      <c r="I312" s="121">
        <v>0</v>
      </c>
      <c r="J312" s="121">
        <v>0</v>
      </c>
      <c r="K312" s="121">
        <v>0</v>
      </c>
      <c r="L312" s="121">
        <v>0</v>
      </c>
      <c r="M312" s="121">
        <v>0</v>
      </c>
      <c r="N312" s="121">
        <v>0</v>
      </c>
      <c r="O312" s="121">
        <v>0</v>
      </c>
      <c r="P312" s="121">
        <v>0</v>
      </c>
      <c r="Q312" s="121">
        <v>0</v>
      </c>
      <c r="R312" s="121">
        <v>0</v>
      </c>
      <c r="S312" s="122">
        <v>0</v>
      </c>
      <c r="T312" s="121">
        <v>0</v>
      </c>
      <c r="U312" s="137">
        <f t="shared" si="28"/>
        <v>0</v>
      </c>
      <c r="V312" s="94">
        <f t="shared" si="29"/>
        <v>0</v>
      </c>
      <c r="W312" s="6"/>
      <c r="X312" s="137">
        <v>110697.28</v>
      </c>
      <c r="Y312" s="104">
        <v>113450.45</v>
      </c>
      <c r="Z312" s="121">
        <f t="shared" si="30"/>
        <v>2753.1699999999983</v>
      </c>
      <c r="AA312" s="122">
        <f t="shared" si="33"/>
        <v>0</v>
      </c>
      <c r="AB312" s="6"/>
      <c r="AC312" s="102">
        <v>0</v>
      </c>
      <c r="AD312" s="103">
        <f t="shared" si="31"/>
        <v>0</v>
      </c>
      <c r="AE312" s="97">
        <f t="shared" si="32"/>
        <v>0</v>
      </c>
      <c r="AF312" s="97"/>
      <c r="AG312" s="104" t="s">
        <v>73</v>
      </c>
      <c r="AH312" s="105">
        <f t="shared" si="34"/>
        <v>0</v>
      </c>
      <c r="AI312" s="49"/>
      <c r="AJ312" s="49"/>
      <c r="AK312" s="83">
        <v>0</v>
      </c>
      <c r="AL312" s="92">
        <v>0</v>
      </c>
      <c r="AM312" s="92">
        <v>0</v>
      </c>
      <c r="AN312" s="92">
        <v>0</v>
      </c>
      <c r="AO312" s="92">
        <v>0</v>
      </c>
      <c r="AP312" s="150">
        <v>0</v>
      </c>
      <c r="AQ312" s="150">
        <v>0</v>
      </c>
      <c r="AR312" s="94">
        <v>0</v>
      </c>
      <c r="AT312" s="81" t="s">
        <v>536</v>
      </c>
      <c r="AU312" s="82" t="s">
        <v>536</v>
      </c>
    </row>
    <row r="313" spans="1:47" ht="10.199999999999999" x14ac:dyDescent="0.2">
      <c r="A313" s="118">
        <v>304</v>
      </c>
      <c r="B313" s="119" t="s">
        <v>378</v>
      </c>
      <c r="C313" s="120">
        <v>1</v>
      </c>
      <c r="D313" s="137">
        <v>0</v>
      </c>
      <c r="E313" s="121">
        <v>65835</v>
      </c>
      <c r="F313" s="121">
        <v>0</v>
      </c>
      <c r="G313" s="121">
        <v>0</v>
      </c>
      <c r="H313" s="121">
        <v>0</v>
      </c>
      <c r="I313" s="121">
        <v>249058</v>
      </c>
      <c r="J313" s="121">
        <v>1300639</v>
      </c>
      <c r="K313" s="121">
        <v>329558</v>
      </c>
      <c r="L313" s="121">
        <v>1041000</v>
      </c>
      <c r="M313" s="121">
        <v>0</v>
      </c>
      <c r="N313" s="121">
        <v>203741</v>
      </c>
      <c r="O313" s="121">
        <v>0</v>
      </c>
      <c r="P313" s="121">
        <v>0</v>
      </c>
      <c r="Q313" s="121">
        <v>0</v>
      </c>
      <c r="R313" s="121">
        <v>0</v>
      </c>
      <c r="S313" s="122">
        <v>0</v>
      </c>
      <c r="T313" s="121" t="s">
        <v>71</v>
      </c>
      <c r="U313" s="137">
        <f t="shared" si="28"/>
        <v>3189831</v>
      </c>
      <c r="V313" s="94">
        <f t="shared" si="29"/>
        <v>12.113903307066499</v>
      </c>
      <c r="W313" s="6"/>
      <c r="X313" s="137">
        <v>18397204.830000002</v>
      </c>
      <c r="Y313" s="104">
        <v>26331983.334713019</v>
      </c>
      <c r="Z313" s="121">
        <f t="shared" si="30"/>
        <v>7934778.5047130175</v>
      </c>
      <c r="AA313" s="122">
        <f t="shared" si="33"/>
        <v>961211.39569083194</v>
      </c>
      <c r="AB313" s="6"/>
      <c r="AC313" s="102">
        <v>132.98338768331678</v>
      </c>
      <c r="AD313" s="103">
        <f t="shared" si="31"/>
        <v>137.90557953483514</v>
      </c>
      <c r="AE313" s="97">
        <f t="shared" si="32"/>
        <v>4.9221918515183631</v>
      </c>
      <c r="AF313" s="97">
        <v>0.55000000000000004</v>
      </c>
      <c r="AG313" s="104">
        <v>1</v>
      </c>
      <c r="AH313" s="105">
        <f t="shared" si="34"/>
        <v>137.90557953483514</v>
      </c>
      <c r="AI313" s="49"/>
      <c r="AJ313" s="49"/>
      <c r="AK313" s="83">
        <v>132.98338768331678</v>
      </c>
      <c r="AL313" s="92">
        <v>133.37141408927161</v>
      </c>
      <c r="AM313" s="92">
        <v>132.98322734268169</v>
      </c>
      <c r="AN313" s="92">
        <v>132.98322734268169</v>
      </c>
      <c r="AO313" s="92">
        <v>132.98338768331678</v>
      </c>
      <c r="AP313" s="150">
        <v>138.38418594172904</v>
      </c>
      <c r="AQ313" s="150">
        <v>137.90557948383625</v>
      </c>
      <c r="AR313" s="94">
        <v>137.90557953483514</v>
      </c>
      <c r="AT313" s="81">
        <v>-0.31384573668430094</v>
      </c>
      <c r="AU313" s="82">
        <v>3.4390831531051518</v>
      </c>
    </row>
    <row r="314" spans="1:47" ht="10.199999999999999" x14ac:dyDescent="0.2">
      <c r="A314" s="118">
        <v>305</v>
      </c>
      <c r="B314" s="119" t="s">
        <v>379</v>
      </c>
      <c r="C314" s="120">
        <v>1</v>
      </c>
      <c r="D314" s="137">
        <v>0</v>
      </c>
      <c r="E314" s="121">
        <v>0</v>
      </c>
      <c r="F314" s="121">
        <v>0</v>
      </c>
      <c r="G314" s="121">
        <v>0</v>
      </c>
      <c r="H314" s="121">
        <v>0</v>
      </c>
      <c r="I314" s="121">
        <v>0</v>
      </c>
      <c r="J314" s="121">
        <v>1388412.5</v>
      </c>
      <c r="K314" s="121">
        <v>1388412.5</v>
      </c>
      <c r="L314" s="121">
        <v>3416369</v>
      </c>
      <c r="M314" s="121">
        <v>6141</v>
      </c>
      <c r="N314" s="121">
        <v>0</v>
      </c>
      <c r="O314" s="121">
        <v>65065</v>
      </c>
      <c r="P314" s="121">
        <v>0</v>
      </c>
      <c r="Q314" s="121">
        <v>0</v>
      </c>
      <c r="R314" s="121">
        <v>0</v>
      </c>
      <c r="S314" s="122">
        <v>0</v>
      </c>
      <c r="T314" s="121" t="s">
        <v>71</v>
      </c>
      <c r="U314" s="137">
        <f t="shared" si="28"/>
        <v>6264400</v>
      </c>
      <c r="V314" s="94">
        <f t="shared" si="29"/>
        <v>12.214925655734907</v>
      </c>
      <c r="W314" s="6"/>
      <c r="X314" s="137">
        <v>36359382.278080001</v>
      </c>
      <c r="Y314" s="104">
        <v>51284798.422484577</v>
      </c>
      <c r="Z314" s="121">
        <f t="shared" si="30"/>
        <v>14925416.144404575</v>
      </c>
      <c r="AA314" s="122">
        <f t="shared" si="33"/>
        <v>1823128.4858480743</v>
      </c>
      <c r="AB314" s="6"/>
      <c r="AC314" s="102">
        <v>132.61862429713631</v>
      </c>
      <c r="AD314" s="103">
        <f t="shared" si="31"/>
        <v>136.035506759573</v>
      </c>
      <c r="AE314" s="97">
        <f t="shared" si="32"/>
        <v>3.4168824624366891</v>
      </c>
      <c r="AF314" s="97">
        <v>64.16</v>
      </c>
      <c r="AG314" s="104">
        <v>1</v>
      </c>
      <c r="AH314" s="105">
        <f t="shared" si="34"/>
        <v>136.035506759573</v>
      </c>
      <c r="AI314" s="49"/>
      <c r="AJ314" s="49"/>
      <c r="AK314" s="83">
        <v>132.61862429713631</v>
      </c>
      <c r="AL314" s="92">
        <v>132.45188285644568</v>
      </c>
      <c r="AM314" s="92">
        <v>132.6168475462749</v>
      </c>
      <c r="AN314" s="92">
        <v>132.6168475462749</v>
      </c>
      <c r="AO314" s="92">
        <v>132.61862429713631</v>
      </c>
      <c r="AP314" s="150">
        <v>136.08941604925911</v>
      </c>
      <c r="AQ314" s="150">
        <v>136.04563680042554</v>
      </c>
      <c r="AR314" s="94">
        <v>136.035506759573</v>
      </c>
      <c r="AT314" s="81">
        <v>1.9212582697156737</v>
      </c>
      <c r="AU314" s="82">
        <v>4.9908718564684156</v>
      </c>
    </row>
    <row r="315" spans="1:47" ht="10.199999999999999" x14ac:dyDescent="0.2">
      <c r="A315" s="118">
        <v>306</v>
      </c>
      <c r="B315" s="119" t="s">
        <v>380</v>
      </c>
      <c r="C315" s="120">
        <v>1</v>
      </c>
      <c r="D315" s="137">
        <v>0</v>
      </c>
      <c r="E315" s="121">
        <v>73715</v>
      </c>
      <c r="F315" s="121">
        <v>0</v>
      </c>
      <c r="G315" s="121">
        <v>0</v>
      </c>
      <c r="H315" s="121">
        <v>0</v>
      </c>
      <c r="I315" s="121">
        <v>0</v>
      </c>
      <c r="J315" s="121">
        <v>0</v>
      </c>
      <c r="K315" s="121">
        <v>800</v>
      </c>
      <c r="L315" s="121">
        <v>63906</v>
      </c>
      <c r="M315" s="121">
        <v>0</v>
      </c>
      <c r="N315" s="121">
        <v>0</v>
      </c>
      <c r="O315" s="121">
        <v>1746</v>
      </c>
      <c r="P315" s="121">
        <v>0</v>
      </c>
      <c r="Q315" s="121">
        <v>0</v>
      </c>
      <c r="R315" s="121">
        <v>0</v>
      </c>
      <c r="S315" s="122">
        <v>0</v>
      </c>
      <c r="T315" s="121" t="s">
        <v>81</v>
      </c>
      <c r="U315" s="137">
        <f t="shared" si="28"/>
        <v>94793.74</v>
      </c>
      <c r="V315" s="94">
        <f t="shared" si="29"/>
        <v>4.4039192215428002</v>
      </c>
      <c r="W315" s="6"/>
      <c r="X315" s="137">
        <v>1631406.07</v>
      </c>
      <c r="Y315" s="104">
        <v>2152485.893390012</v>
      </c>
      <c r="Z315" s="121">
        <f t="shared" si="30"/>
        <v>521079.82339001191</v>
      </c>
      <c r="AA315" s="122">
        <f t="shared" si="33"/>
        <v>22947.934501854012</v>
      </c>
      <c r="AB315" s="6"/>
      <c r="AC315" s="102">
        <v>132.34271020853811</v>
      </c>
      <c r="AD315" s="103">
        <f t="shared" si="31"/>
        <v>130.53389944099925</v>
      </c>
      <c r="AE315" s="97">
        <f t="shared" si="32"/>
        <v>-1.8088107675388585</v>
      </c>
      <c r="AF315" s="97">
        <v>4.2300000000000004</v>
      </c>
      <c r="AG315" s="104">
        <v>1</v>
      </c>
      <c r="AH315" s="105">
        <f t="shared" si="34"/>
        <v>130.53389944099925</v>
      </c>
      <c r="AI315" s="49"/>
      <c r="AJ315" s="49"/>
      <c r="AK315" s="83">
        <v>132.34271020853811</v>
      </c>
      <c r="AL315" s="92">
        <v>132.58163104826582</v>
      </c>
      <c r="AM315" s="92">
        <v>132.34063502398809</v>
      </c>
      <c r="AN315" s="92">
        <v>132.34063502398809</v>
      </c>
      <c r="AO315" s="92">
        <v>132.34271020853811</v>
      </c>
      <c r="AP315" s="150">
        <v>129.56948669543857</v>
      </c>
      <c r="AQ315" s="150">
        <v>130.54246887731921</v>
      </c>
      <c r="AR315" s="94">
        <v>130.53389944099925</v>
      </c>
      <c r="AT315" s="81">
        <v>3.2526926774418365</v>
      </c>
      <c r="AU315" s="82">
        <v>1.4073348332411564</v>
      </c>
    </row>
    <row r="316" spans="1:47" ht="10.199999999999999" x14ac:dyDescent="0.2">
      <c r="A316" s="118">
        <v>307</v>
      </c>
      <c r="B316" s="119" t="s">
        <v>381</v>
      </c>
      <c r="C316" s="120">
        <v>1</v>
      </c>
      <c r="D316" s="137">
        <v>0</v>
      </c>
      <c r="E316" s="121">
        <v>44203</v>
      </c>
      <c r="F316" s="121">
        <v>0</v>
      </c>
      <c r="G316" s="121">
        <v>0</v>
      </c>
      <c r="H316" s="121">
        <v>0</v>
      </c>
      <c r="I316" s="121">
        <v>85258</v>
      </c>
      <c r="J316" s="121">
        <v>1461881</v>
      </c>
      <c r="K316" s="121">
        <v>516540</v>
      </c>
      <c r="L316" s="121">
        <v>1296290</v>
      </c>
      <c r="M316" s="121">
        <v>38047</v>
      </c>
      <c r="N316" s="121">
        <v>0</v>
      </c>
      <c r="O316" s="121">
        <v>41282</v>
      </c>
      <c r="P316" s="121">
        <v>0</v>
      </c>
      <c r="Q316" s="121">
        <v>0</v>
      </c>
      <c r="R316" s="121">
        <v>0</v>
      </c>
      <c r="S316" s="122">
        <v>0</v>
      </c>
      <c r="T316" s="121" t="s">
        <v>71</v>
      </c>
      <c r="U316" s="137">
        <f t="shared" si="28"/>
        <v>3483501</v>
      </c>
      <c r="V316" s="94">
        <f t="shared" si="29"/>
        <v>6.4185358262585774</v>
      </c>
      <c r="W316" s="6"/>
      <c r="X316" s="137">
        <v>38230557.63222</v>
      </c>
      <c r="Y316" s="104">
        <v>54272517.818609178</v>
      </c>
      <c r="Z316" s="121">
        <f t="shared" si="30"/>
        <v>16041960.186389178</v>
      </c>
      <c r="AA316" s="122">
        <f t="shared" si="33"/>
        <v>1029658.9617975266</v>
      </c>
      <c r="AB316" s="6"/>
      <c r="AC316" s="102">
        <v>138.30656115998411</v>
      </c>
      <c r="AD316" s="103">
        <f t="shared" si="31"/>
        <v>139.26780605454618</v>
      </c>
      <c r="AE316" s="97">
        <f t="shared" si="32"/>
        <v>0.96124489456207129</v>
      </c>
      <c r="AF316" s="97">
        <v>34.519999999999996</v>
      </c>
      <c r="AG316" s="104">
        <v>1</v>
      </c>
      <c r="AH316" s="105">
        <f t="shared" si="34"/>
        <v>139.26780605454618</v>
      </c>
      <c r="AI316" s="49"/>
      <c r="AJ316" s="49"/>
      <c r="AK316" s="83">
        <v>138.30656115998411</v>
      </c>
      <c r="AL316" s="92">
        <v>138.36346077365309</v>
      </c>
      <c r="AM316" s="92">
        <v>138.30524924289912</v>
      </c>
      <c r="AN316" s="92">
        <v>138.30524924289912</v>
      </c>
      <c r="AO316" s="92">
        <v>138.30656115998411</v>
      </c>
      <c r="AP316" s="150">
        <v>139.39369811442987</v>
      </c>
      <c r="AQ316" s="150">
        <v>139.26847171337917</v>
      </c>
      <c r="AR316" s="94">
        <v>139.26780605454618</v>
      </c>
      <c r="AT316" s="81">
        <v>3.4100773608415569</v>
      </c>
      <c r="AU316" s="82">
        <v>3.9897981337036188</v>
      </c>
    </row>
    <row r="317" spans="1:47" ht="10.199999999999999" x14ac:dyDescent="0.2">
      <c r="A317" s="118">
        <v>308</v>
      </c>
      <c r="B317" s="119" t="s">
        <v>382</v>
      </c>
      <c r="C317" s="120">
        <v>1</v>
      </c>
      <c r="D317" s="137">
        <v>0</v>
      </c>
      <c r="E317" s="121">
        <v>383448</v>
      </c>
      <c r="F317" s="121">
        <v>0</v>
      </c>
      <c r="G317" s="121">
        <v>0</v>
      </c>
      <c r="H317" s="121">
        <v>0</v>
      </c>
      <c r="I317" s="121">
        <v>0</v>
      </c>
      <c r="J317" s="121">
        <v>2877945</v>
      </c>
      <c r="K317" s="121">
        <v>1033043</v>
      </c>
      <c r="L317" s="121">
        <v>9506000</v>
      </c>
      <c r="M317" s="121">
        <v>0</v>
      </c>
      <c r="N317" s="121">
        <v>0</v>
      </c>
      <c r="O317" s="121">
        <v>13602</v>
      </c>
      <c r="P317" s="121">
        <v>0</v>
      </c>
      <c r="Q317" s="121">
        <v>0</v>
      </c>
      <c r="R317" s="121">
        <v>0</v>
      </c>
      <c r="S317" s="122">
        <v>0</v>
      </c>
      <c r="T317" s="121" t="s">
        <v>71</v>
      </c>
      <c r="U317" s="137">
        <f t="shared" si="28"/>
        <v>13814038</v>
      </c>
      <c r="V317" s="94">
        <f t="shared" si="29"/>
        <v>12.159001331289234</v>
      </c>
      <c r="W317" s="6"/>
      <c r="X317" s="137">
        <v>70511885.580779999</v>
      </c>
      <c r="Y317" s="104">
        <v>113611616.80648717</v>
      </c>
      <c r="Z317" s="121">
        <f t="shared" si="30"/>
        <v>43099731.225707173</v>
      </c>
      <c r="AA317" s="122">
        <f t="shared" si="33"/>
        <v>5240496.8935158169</v>
      </c>
      <c r="AB317" s="6"/>
      <c r="AC317" s="102">
        <v>158.02832985149331</v>
      </c>
      <c r="AD317" s="103">
        <f t="shared" si="31"/>
        <v>153.69198968423413</v>
      </c>
      <c r="AE317" s="97">
        <f t="shared" si="32"/>
        <v>-4.3363401672591806</v>
      </c>
      <c r="AF317" s="97">
        <v>14.32</v>
      </c>
      <c r="AG317" s="104">
        <v>1</v>
      </c>
      <c r="AH317" s="105">
        <f t="shared" si="34"/>
        <v>153.69198968423413</v>
      </c>
      <c r="AI317" s="49"/>
      <c r="AJ317" s="49"/>
      <c r="AK317" s="83">
        <v>158.02832985149331</v>
      </c>
      <c r="AL317" s="92">
        <v>158.12137438731341</v>
      </c>
      <c r="AM317" s="92">
        <v>158.02840177092159</v>
      </c>
      <c r="AN317" s="92">
        <v>158.02840177092159</v>
      </c>
      <c r="AO317" s="92">
        <v>158.02832985149331</v>
      </c>
      <c r="AP317" s="150">
        <v>158.02832985149331</v>
      </c>
      <c r="AQ317" s="150">
        <v>153.69517266811005</v>
      </c>
      <c r="AR317" s="94">
        <v>153.69198968423413</v>
      </c>
      <c r="AT317" s="81">
        <v>7.2889909414541085</v>
      </c>
      <c r="AU317" s="82">
        <v>4.2544469969427166</v>
      </c>
    </row>
    <row r="318" spans="1:47" ht="10.199999999999999" x14ac:dyDescent="0.2">
      <c r="A318" s="118">
        <v>309</v>
      </c>
      <c r="B318" s="119" t="s">
        <v>383</v>
      </c>
      <c r="C318" s="120">
        <v>1</v>
      </c>
      <c r="D318" s="137">
        <v>0</v>
      </c>
      <c r="E318" s="121">
        <v>14000</v>
      </c>
      <c r="F318" s="121">
        <v>0</v>
      </c>
      <c r="G318" s="121">
        <v>0</v>
      </c>
      <c r="H318" s="121">
        <v>0</v>
      </c>
      <c r="I318" s="121">
        <v>0</v>
      </c>
      <c r="J318" s="121">
        <v>276287</v>
      </c>
      <c r="K318" s="121">
        <v>277839</v>
      </c>
      <c r="L318" s="121">
        <v>563100</v>
      </c>
      <c r="M318" s="121">
        <v>5563</v>
      </c>
      <c r="N318" s="121">
        <v>139171</v>
      </c>
      <c r="O318" s="121">
        <v>2573</v>
      </c>
      <c r="P318" s="121">
        <v>0</v>
      </c>
      <c r="Q318" s="121">
        <v>0</v>
      </c>
      <c r="R318" s="121">
        <v>0</v>
      </c>
      <c r="S318" s="122">
        <v>0</v>
      </c>
      <c r="T318" s="121" t="s">
        <v>237</v>
      </c>
      <c r="U318" s="137">
        <f t="shared" si="28"/>
        <v>1278533</v>
      </c>
      <c r="V318" s="94">
        <f t="shared" si="29"/>
        <v>7.4979173096836922</v>
      </c>
      <c r="W318" s="6"/>
      <c r="X318" s="137">
        <v>14793547.390000001</v>
      </c>
      <c r="Y318" s="104">
        <v>17051841.827446565</v>
      </c>
      <c r="Z318" s="121">
        <f t="shared" si="30"/>
        <v>2258294.4374465644</v>
      </c>
      <c r="AA318" s="122">
        <f t="shared" si="33"/>
        <v>169325.04952892993</v>
      </c>
      <c r="AB318" s="6"/>
      <c r="AC318" s="102">
        <v>110.63497294579048</v>
      </c>
      <c r="AD318" s="103">
        <f t="shared" si="31"/>
        <v>114.12081452032064</v>
      </c>
      <c r="AE318" s="97">
        <f t="shared" si="32"/>
        <v>3.4858415745301556</v>
      </c>
      <c r="AF318" s="97">
        <v>2.13</v>
      </c>
      <c r="AG318" s="104">
        <v>1</v>
      </c>
      <c r="AH318" s="105">
        <f t="shared" si="34"/>
        <v>114.12081452032064</v>
      </c>
      <c r="AI318" s="49"/>
      <c r="AJ318" s="49"/>
      <c r="AK318" s="83">
        <v>110.63497294579048</v>
      </c>
      <c r="AL318" s="92">
        <v>110.64724622713931</v>
      </c>
      <c r="AM318" s="92">
        <v>110.70647188633352</v>
      </c>
      <c r="AN318" s="92">
        <v>110.70647188633352</v>
      </c>
      <c r="AO318" s="92">
        <v>110.63497294579048</v>
      </c>
      <c r="AP318" s="150">
        <v>113.61779958985126</v>
      </c>
      <c r="AQ318" s="150">
        <v>114.15403872570795</v>
      </c>
      <c r="AR318" s="94">
        <v>114.12081452032064</v>
      </c>
      <c r="AT318" s="81">
        <v>1.2039914001328373</v>
      </c>
      <c r="AU318" s="82">
        <v>4.7190625350279616</v>
      </c>
    </row>
    <row r="319" spans="1:47" ht="10.199999999999999" x14ac:dyDescent="0.2">
      <c r="A319" s="118">
        <v>310</v>
      </c>
      <c r="B319" s="119" t="s">
        <v>384</v>
      </c>
      <c r="C319" s="120">
        <v>1</v>
      </c>
      <c r="D319" s="137">
        <v>0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986238</v>
      </c>
      <c r="K319" s="121">
        <v>1386867</v>
      </c>
      <c r="L319" s="121">
        <v>1812934</v>
      </c>
      <c r="M319" s="121">
        <v>25005</v>
      </c>
      <c r="N319" s="121">
        <v>268512</v>
      </c>
      <c r="O319" s="121">
        <v>85237</v>
      </c>
      <c r="P319" s="121">
        <v>0</v>
      </c>
      <c r="Q319" s="121">
        <v>0</v>
      </c>
      <c r="R319" s="121">
        <v>0</v>
      </c>
      <c r="S319" s="122">
        <v>0</v>
      </c>
      <c r="T319" s="121" t="s">
        <v>71</v>
      </c>
      <c r="U319" s="137">
        <f t="shared" si="28"/>
        <v>4564793</v>
      </c>
      <c r="V319" s="94">
        <f t="shared" si="29"/>
        <v>11.620607511889466</v>
      </c>
      <c r="W319" s="6"/>
      <c r="X319" s="137">
        <v>30391882.289999999</v>
      </c>
      <c r="Y319" s="104">
        <v>39281879.155884013</v>
      </c>
      <c r="Z319" s="121">
        <f t="shared" si="30"/>
        <v>8889996.8658840135</v>
      </c>
      <c r="AA319" s="122">
        <f t="shared" si="33"/>
        <v>1033071.6436036557</v>
      </c>
      <c r="AB319" s="6"/>
      <c r="AC319" s="102">
        <v>121.45048026184848</v>
      </c>
      <c r="AD319" s="103">
        <f t="shared" si="31"/>
        <v>125.85205202925376</v>
      </c>
      <c r="AE319" s="97">
        <f t="shared" si="32"/>
        <v>4.4015717674052723</v>
      </c>
      <c r="AF319" s="97">
        <v>86.03</v>
      </c>
      <c r="AG319" s="104">
        <v>1</v>
      </c>
      <c r="AH319" s="105">
        <f t="shared" si="34"/>
        <v>125.85205202925376</v>
      </c>
      <c r="AI319" s="49"/>
      <c r="AJ319" s="49"/>
      <c r="AK319" s="83">
        <v>121.45048026184848</v>
      </c>
      <c r="AL319" s="92">
        <v>121.54036421235092</v>
      </c>
      <c r="AM319" s="92">
        <v>121.44342522569109</v>
      </c>
      <c r="AN319" s="92">
        <v>121.44342522569109</v>
      </c>
      <c r="AO319" s="92">
        <v>121.45048026184848</v>
      </c>
      <c r="AP319" s="150">
        <v>121.45048026184848</v>
      </c>
      <c r="AQ319" s="150">
        <v>125.85641264287707</v>
      </c>
      <c r="AR319" s="94">
        <v>125.85205202925376</v>
      </c>
      <c r="AT319" s="81">
        <v>-0.18530789392335656</v>
      </c>
      <c r="AU319" s="82">
        <v>3.849146218550243</v>
      </c>
    </row>
    <row r="320" spans="1:47" ht="10.199999999999999" x14ac:dyDescent="0.2">
      <c r="A320" s="118">
        <v>311</v>
      </c>
      <c r="B320" s="119" t="s">
        <v>385</v>
      </c>
      <c r="C320" s="120">
        <v>0</v>
      </c>
      <c r="D320" s="137">
        <v>0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  <c r="J320" s="121">
        <v>0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1">
        <v>0</v>
      </c>
      <c r="Q320" s="121">
        <v>0</v>
      </c>
      <c r="R320" s="121">
        <v>0</v>
      </c>
      <c r="S320" s="122">
        <v>0</v>
      </c>
      <c r="T320" s="121">
        <v>0</v>
      </c>
      <c r="U320" s="137">
        <f t="shared" si="28"/>
        <v>0</v>
      </c>
      <c r="V320" s="94">
        <f t="shared" si="29"/>
        <v>0</v>
      </c>
      <c r="W320" s="6"/>
      <c r="X320" s="137">
        <v>0</v>
      </c>
      <c r="Y320" s="104">
        <v>0</v>
      </c>
      <c r="Z320" s="121">
        <f t="shared" si="30"/>
        <v>0</v>
      </c>
      <c r="AA320" s="122">
        <f t="shared" si="33"/>
        <v>0</v>
      </c>
      <c r="AB320" s="6"/>
      <c r="AC320" s="102">
        <v>0</v>
      </c>
      <c r="AD320" s="103">
        <f t="shared" si="31"/>
        <v>0</v>
      </c>
      <c r="AE320" s="97">
        <f t="shared" si="32"/>
        <v>0</v>
      </c>
      <c r="AF320" s="97"/>
      <c r="AG320" s="104" t="s">
        <v>73</v>
      </c>
      <c r="AH320" s="105">
        <f t="shared" si="34"/>
        <v>0</v>
      </c>
      <c r="AI320" s="49"/>
      <c r="AJ320" s="49"/>
      <c r="AK320" s="83">
        <v>0</v>
      </c>
      <c r="AL320" s="92">
        <v>0</v>
      </c>
      <c r="AM320" s="92">
        <v>0</v>
      </c>
      <c r="AN320" s="92">
        <v>0</v>
      </c>
      <c r="AO320" s="92">
        <v>0</v>
      </c>
      <c r="AP320" s="150">
        <v>0</v>
      </c>
      <c r="AQ320" s="150">
        <v>0</v>
      </c>
      <c r="AR320" s="94">
        <v>0</v>
      </c>
      <c r="AT320" s="81" t="s">
        <v>536</v>
      </c>
      <c r="AU320" s="82" t="s">
        <v>536</v>
      </c>
    </row>
    <row r="321" spans="1:47" ht="10.199999999999999" x14ac:dyDescent="0.2">
      <c r="A321" s="118">
        <v>312</v>
      </c>
      <c r="B321" s="119" t="s">
        <v>386</v>
      </c>
      <c r="C321" s="120">
        <v>0</v>
      </c>
      <c r="D321" s="137">
        <v>0</v>
      </c>
      <c r="E321" s="121">
        <v>0</v>
      </c>
      <c r="F321" s="121">
        <v>0</v>
      </c>
      <c r="G321" s="121">
        <v>0</v>
      </c>
      <c r="H321" s="121">
        <v>0</v>
      </c>
      <c r="I321" s="121">
        <v>0</v>
      </c>
      <c r="J321" s="121">
        <v>0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0</v>
      </c>
      <c r="Q321" s="121">
        <v>0</v>
      </c>
      <c r="R321" s="121">
        <v>0</v>
      </c>
      <c r="S321" s="122">
        <v>0</v>
      </c>
      <c r="T321" s="121">
        <v>0</v>
      </c>
      <c r="U321" s="137">
        <f t="shared" si="28"/>
        <v>0</v>
      </c>
      <c r="V321" s="94">
        <f t="shared" si="29"/>
        <v>0</v>
      </c>
      <c r="W321" s="6"/>
      <c r="X321" s="137">
        <v>0</v>
      </c>
      <c r="Y321" s="104">
        <v>70290.73</v>
      </c>
      <c r="Z321" s="121">
        <f t="shared" si="30"/>
        <v>70290.73</v>
      </c>
      <c r="AA321" s="122">
        <f t="shared" si="33"/>
        <v>0</v>
      </c>
      <c r="AB321" s="6"/>
      <c r="AC321" s="102">
        <v>0</v>
      </c>
      <c r="AD321" s="103">
        <f t="shared" si="31"/>
        <v>0</v>
      </c>
      <c r="AE321" s="97">
        <f t="shared" si="32"/>
        <v>0</v>
      </c>
      <c r="AF321" s="97"/>
      <c r="AG321" s="104" t="s">
        <v>73</v>
      </c>
      <c r="AH321" s="105">
        <f t="shared" si="34"/>
        <v>0</v>
      </c>
      <c r="AI321" s="49"/>
      <c r="AJ321" s="49"/>
      <c r="AK321" s="83">
        <v>0</v>
      </c>
      <c r="AL321" s="92">
        <v>0</v>
      </c>
      <c r="AM321" s="92">
        <v>0</v>
      </c>
      <c r="AN321" s="92">
        <v>0</v>
      </c>
      <c r="AO321" s="92">
        <v>0</v>
      </c>
      <c r="AP321" s="150">
        <v>0</v>
      </c>
      <c r="AQ321" s="150">
        <v>0</v>
      </c>
      <c r="AR321" s="94">
        <v>0</v>
      </c>
      <c r="AT321" s="81" t="s">
        <v>536</v>
      </c>
      <c r="AU321" s="82" t="s">
        <v>536</v>
      </c>
    </row>
    <row r="322" spans="1:47" ht="10.199999999999999" x14ac:dyDescent="0.2">
      <c r="A322" s="118">
        <v>313</v>
      </c>
      <c r="B322" s="119" t="s">
        <v>387</v>
      </c>
      <c r="C322" s="120">
        <v>0</v>
      </c>
      <c r="D322" s="137">
        <v>0</v>
      </c>
      <c r="E322" s="121">
        <v>0</v>
      </c>
      <c r="F322" s="121">
        <v>0</v>
      </c>
      <c r="G322" s="121">
        <v>0</v>
      </c>
      <c r="H322" s="121">
        <v>0</v>
      </c>
      <c r="I322" s="121">
        <v>0</v>
      </c>
      <c r="J322" s="121">
        <v>0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1">
        <v>0</v>
      </c>
      <c r="Q322" s="121">
        <v>0</v>
      </c>
      <c r="R322" s="121">
        <v>0</v>
      </c>
      <c r="S322" s="122">
        <v>0</v>
      </c>
      <c r="T322" s="121">
        <v>0</v>
      </c>
      <c r="U322" s="137">
        <f t="shared" si="28"/>
        <v>0</v>
      </c>
      <c r="V322" s="94">
        <f t="shared" si="29"/>
        <v>0</v>
      </c>
      <c r="W322" s="6"/>
      <c r="X322" s="137">
        <v>27674.32</v>
      </c>
      <c r="Y322" s="104">
        <v>36015</v>
      </c>
      <c r="Z322" s="121">
        <f t="shared" si="30"/>
        <v>8340.68</v>
      </c>
      <c r="AA322" s="122">
        <f t="shared" si="33"/>
        <v>0</v>
      </c>
      <c r="AB322" s="6"/>
      <c r="AC322" s="102">
        <v>0</v>
      </c>
      <c r="AD322" s="103">
        <f t="shared" si="31"/>
        <v>0</v>
      </c>
      <c r="AE322" s="97">
        <f t="shared" si="32"/>
        <v>0</v>
      </c>
      <c r="AF322" s="97"/>
      <c r="AG322" s="104" t="s">
        <v>73</v>
      </c>
      <c r="AH322" s="105">
        <f t="shared" si="34"/>
        <v>0</v>
      </c>
      <c r="AI322" s="49"/>
      <c r="AJ322" s="49"/>
      <c r="AK322" s="83">
        <v>0</v>
      </c>
      <c r="AL322" s="92">
        <v>0</v>
      </c>
      <c r="AM322" s="92">
        <v>0</v>
      </c>
      <c r="AN322" s="92">
        <v>0</v>
      </c>
      <c r="AO322" s="92">
        <v>0</v>
      </c>
      <c r="AP322" s="150">
        <v>0</v>
      </c>
      <c r="AQ322" s="150">
        <v>0</v>
      </c>
      <c r="AR322" s="94">
        <v>0</v>
      </c>
      <c r="AT322" s="81" t="s">
        <v>536</v>
      </c>
      <c r="AU322" s="82" t="s">
        <v>536</v>
      </c>
    </row>
    <row r="323" spans="1:47" ht="10.199999999999999" x14ac:dyDescent="0.2">
      <c r="A323" s="118">
        <v>314</v>
      </c>
      <c r="B323" s="119" t="s">
        <v>388</v>
      </c>
      <c r="C323" s="120">
        <v>1</v>
      </c>
      <c r="D323" s="137">
        <v>0</v>
      </c>
      <c r="E323" s="121">
        <v>913244</v>
      </c>
      <c r="F323" s="121">
        <v>0</v>
      </c>
      <c r="G323" s="121">
        <v>0</v>
      </c>
      <c r="H323" s="121">
        <v>0</v>
      </c>
      <c r="I323" s="121">
        <v>0</v>
      </c>
      <c r="J323" s="121">
        <v>1858900</v>
      </c>
      <c r="K323" s="121">
        <v>-353419</v>
      </c>
      <c r="L323" s="121">
        <v>2376170</v>
      </c>
      <c r="M323" s="121">
        <v>5998</v>
      </c>
      <c r="N323" s="121">
        <v>0</v>
      </c>
      <c r="O323" s="121">
        <v>10872</v>
      </c>
      <c r="P323" s="121">
        <v>0</v>
      </c>
      <c r="Q323" s="121">
        <v>0</v>
      </c>
      <c r="R323" s="121">
        <v>0</v>
      </c>
      <c r="S323" s="122">
        <v>0</v>
      </c>
      <c r="T323" s="121" t="s">
        <v>81</v>
      </c>
      <c r="U323" s="137">
        <f t="shared" si="28"/>
        <v>3124684.3</v>
      </c>
      <c r="V323" s="94">
        <f t="shared" si="29"/>
        <v>5.6049995870031619</v>
      </c>
      <c r="W323" s="6"/>
      <c r="X323" s="137">
        <v>29636571.161200002</v>
      </c>
      <c r="Y323" s="104">
        <v>55748162.894525416</v>
      </c>
      <c r="Z323" s="121">
        <f t="shared" si="30"/>
        <v>26111591.733325414</v>
      </c>
      <c r="AA323" s="122">
        <f t="shared" si="33"/>
        <v>1463554.6088128414</v>
      </c>
      <c r="AB323" s="6"/>
      <c r="AC323" s="102">
        <v>177.58259564059279</v>
      </c>
      <c r="AD323" s="103">
        <f t="shared" si="31"/>
        <v>183.16764105552676</v>
      </c>
      <c r="AE323" s="97">
        <f t="shared" si="32"/>
        <v>5.5850454149339726</v>
      </c>
      <c r="AF323" s="97">
        <v>5</v>
      </c>
      <c r="AG323" s="104">
        <v>1</v>
      </c>
      <c r="AH323" s="105">
        <f t="shared" si="34"/>
        <v>183.16764105552676</v>
      </c>
      <c r="AI323" s="49"/>
      <c r="AJ323" s="49"/>
      <c r="AK323" s="83">
        <v>177.58259564059279</v>
      </c>
      <c r="AL323" s="92">
        <v>177.55663523237649</v>
      </c>
      <c r="AM323" s="92">
        <v>177.57808041632725</v>
      </c>
      <c r="AN323" s="92">
        <v>177.57808041632725</v>
      </c>
      <c r="AO323" s="92">
        <v>177.58259564059279</v>
      </c>
      <c r="AP323" s="150">
        <v>177.58259564059279</v>
      </c>
      <c r="AQ323" s="150">
        <v>183.15616159144875</v>
      </c>
      <c r="AR323" s="94">
        <v>183.16764105552676</v>
      </c>
      <c r="AT323" s="81">
        <v>3.4125503523623348</v>
      </c>
      <c r="AU323" s="82">
        <v>7.2437550056060287</v>
      </c>
    </row>
    <row r="324" spans="1:47" ht="10.199999999999999" x14ac:dyDescent="0.2">
      <c r="A324" s="118">
        <v>315</v>
      </c>
      <c r="B324" s="119" t="s">
        <v>389</v>
      </c>
      <c r="C324" s="120">
        <v>1</v>
      </c>
      <c r="D324" s="137">
        <v>0</v>
      </c>
      <c r="E324" s="121">
        <v>218634</v>
      </c>
      <c r="F324" s="121">
        <v>0</v>
      </c>
      <c r="G324" s="121">
        <v>0</v>
      </c>
      <c r="H324" s="121">
        <v>0</v>
      </c>
      <c r="I324" s="121">
        <v>81885</v>
      </c>
      <c r="J324" s="121">
        <v>774826</v>
      </c>
      <c r="K324" s="121">
        <v>586710</v>
      </c>
      <c r="L324" s="121">
        <v>1122321</v>
      </c>
      <c r="M324" s="121">
        <v>27233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122">
        <v>0</v>
      </c>
      <c r="T324" s="121" t="s">
        <v>71</v>
      </c>
      <c r="U324" s="137">
        <f t="shared" si="28"/>
        <v>2811609</v>
      </c>
      <c r="V324" s="94">
        <f t="shared" si="29"/>
        <v>6.0253408101953001</v>
      </c>
      <c r="W324" s="6"/>
      <c r="X324" s="137">
        <v>26378777.201239996</v>
      </c>
      <c r="Y324" s="104">
        <v>46663070</v>
      </c>
      <c r="Z324" s="121">
        <f t="shared" si="30"/>
        <v>20284292.798760004</v>
      </c>
      <c r="AA324" s="122">
        <f t="shared" si="33"/>
        <v>1222197.7720631929</v>
      </c>
      <c r="AB324" s="6"/>
      <c r="AC324" s="102">
        <v>172.01338969059293</v>
      </c>
      <c r="AD324" s="103">
        <f t="shared" si="31"/>
        <v>172.26299718624088</v>
      </c>
      <c r="AE324" s="97">
        <f t="shared" si="32"/>
        <v>0.24960749564795037</v>
      </c>
      <c r="AF324" s="97"/>
      <c r="AG324" s="104">
        <v>1</v>
      </c>
      <c r="AH324" s="105">
        <f t="shared" si="34"/>
        <v>172.26299718624088</v>
      </c>
      <c r="AI324" s="49"/>
      <c r="AJ324" s="49"/>
      <c r="AK324" s="83">
        <v>172.01338969059293</v>
      </c>
      <c r="AL324" s="92">
        <v>171.99794955385227</v>
      </c>
      <c r="AM324" s="92">
        <v>172.01338969059293</v>
      </c>
      <c r="AN324" s="92">
        <v>172.01338969059293</v>
      </c>
      <c r="AO324" s="92">
        <v>172.01338969059293</v>
      </c>
      <c r="AP324" s="150">
        <v>172.2342111965761</v>
      </c>
      <c r="AQ324" s="150">
        <v>172.26299718624088</v>
      </c>
      <c r="AR324" s="94">
        <v>172.26299718624088</v>
      </c>
      <c r="AT324" s="81">
        <v>5.3327144988699464</v>
      </c>
      <c r="AU324" s="82">
        <v>5.56136366519954</v>
      </c>
    </row>
    <row r="325" spans="1:47" ht="10.199999999999999" x14ac:dyDescent="0.2">
      <c r="A325" s="118">
        <v>316</v>
      </c>
      <c r="B325" s="119" t="s">
        <v>390</v>
      </c>
      <c r="C325" s="120">
        <v>1</v>
      </c>
      <c r="D325" s="137">
        <v>0</v>
      </c>
      <c r="E325" s="121">
        <v>0</v>
      </c>
      <c r="F325" s="121">
        <v>0</v>
      </c>
      <c r="G325" s="121">
        <v>0</v>
      </c>
      <c r="H325" s="121">
        <v>0</v>
      </c>
      <c r="I325" s="121">
        <v>70255</v>
      </c>
      <c r="J325" s="121">
        <v>1298205</v>
      </c>
      <c r="K325" s="121">
        <v>512868</v>
      </c>
      <c r="L325" s="121">
        <v>494226</v>
      </c>
      <c r="M325" s="121">
        <v>64157</v>
      </c>
      <c r="N325" s="121">
        <v>119169</v>
      </c>
      <c r="O325" s="121">
        <v>15426</v>
      </c>
      <c r="P325" s="121">
        <v>0</v>
      </c>
      <c r="Q325" s="121">
        <v>0</v>
      </c>
      <c r="R325" s="121">
        <v>0</v>
      </c>
      <c r="S325" s="122">
        <v>0</v>
      </c>
      <c r="T325" s="121" t="s">
        <v>81</v>
      </c>
      <c r="U325" s="137">
        <f t="shared" si="28"/>
        <v>2223405.54</v>
      </c>
      <c r="V325" s="94">
        <f t="shared" si="29"/>
        <v>8.2686621118005021</v>
      </c>
      <c r="W325" s="6"/>
      <c r="X325" s="137">
        <v>23346664.300000001</v>
      </c>
      <c r="Y325" s="104">
        <v>26889544.039136618</v>
      </c>
      <c r="Z325" s="121">
        <f t="shared" si="30"/>
        <v>3542879.7391366176</v>
      </c>
      <c r="AA325" s="122">
        <f t="shared" si="33"/>
        <v>292948.75465664599</v>
      </c>
      <c r="AB325" s="6"/>
      <c r="AC325" s="102">
        <v>113.690356854559</v>
      </c>
      <c r="AD325" s="103">
        <f t="shared" si="31"/>
        <v>113.92032258963852</v>
      </c>
      <c r="AE325" s="97">
        <f t="shared" si="32"/>
        <v>0.22996573507951723</v>
      </c>
      <c r="AF325" s="97">
        <v>15.77</v>
      </c>
      <c r="AG325" s="104">
        <v>1</v>
      </c>
      <c r="AH325" s="105">
        <f t="shared" si="34"/>
        <v>113.92032258963852</v>
      </c>
      <c r="AI325" s="49"/>
      <c r="AJ325" s="49"/>
      <c r="AK325" s="83">
        <v>113.690356854559</v>
      </c>
      <c r="AL325" s="92">
        <v>113.15698840205695</v>
      </c>
      <c r="AM325" s="92">
        <v>113.68893879940154</v>
      </c>
      <c r="AN325" s="92">
        <v>113.68893879940154</v>
      </c>
      <c r="AO325" s="92">
        <v>113.690356854559</v>
      </c>
      <c r="AP325" s="150">
        <v>113.690356854559</v>
      </c>
      <c r="AQ325" s="150">
        <v>113.91914291896055</v>
      </c>
      <c r="AR325" s="94">
        <v>113.92032258963852</v>
      </c>
      <c r="AT325" s="81">
        <v>4.1053841389508641</v>
      </c>
      <c r="AU325" s="82">
        <v>4.4702330190143584</v>
      </c>
    </row>
    <row r="326" spans="1:47" ht="10.199999999999999" x14ac:dyDescent="0.2">
      <c r="A326" s="118">
        <v>317</v>
      </c>
      <c r="B326" s="119" t="s">
        <v>391</v>
      </c>
      <c r="C326" s="120">
        <v>1</v>
      </c>
      <c r="D326" s="137">
        <v>0</v>
      </c>
      <c r="E326" s="121">
        <v>42900</v>
      </c>
      <c r="F326" s="121">
        <v>0</v>
      </c>
      <c r="G326" s="121">
        <v>0</v>
      </c>
      <c r="H326" s="121">
        <v>0</v>
      </c>
      <c r="I326" s="121">
        <v>696844</v>
      </c>
      <c r="J326" s="121">
        <v>2546141</v>
      </c>
      <c r="K326" s="121">
        <v>1055842</v>
      </c>
      <c r="L326" s="121">
        <v>1762072</v>
      </c>
      <c r="M326" s="121">
        <v>0</v>
      </c>
      <c r="N326" s="121">
        <v>0</v>
      </c>
      <c r="O326" s="121">
        <v>0</v>
      </c>
      <c r="P326" s="121">
        <v>0</v>
      </c>
      <c r="Q326" s="121">
        <v>0</v>
      </c>
      <c r="R326" s="121">
        <v>0</v>
      </c>
      <c r="S326" s="122">
        <v>0</v>
      </c>
      <c r="T326" s="121" t="s">
        <v>81</v>
      </c>
      <c r="U326" s="137">
        <f t="shared" si="28"/>
        <v>4852727.88</v>
      </c>
      <c r="V326" s="94">
        <f t="shared" si="29"/>
        <v>5.2029904142062895</v>
      </c>
      <c r="W326" s="6"/>
      <c r="X326" s="137">
        <v>51173115.289380006</v>
      </c>
      <c r="Y326" s="104">
        <v>93268053.439999998</v>
      </c>
      <c r="Z326" s="121">
        <f t="shared" si="30"/>
        <v>42094938.150619991</v>
      </c>
      <c r="AA326" s="122">
        <f t="shared" si="33"/>
        <v>2190195.5968428245</v>
      </c>
      <c r="AB326" s="6"/>
      <c r="AC326" s="102">
        <v>166.5697374828608</v>
      </c>
      <c r="AD326" s="103">
        <f t="shared" si="31"/>
        <v>177.97989692071499</v>
      </c>
      <c r="AE326" s="97">
        <f t="shared" si="32"/>
        <v>11.41015943785419</v>
      </c>
      <c r="AF326" s="97"/>
      <c r="AG326" s="104">
        <v>1</v>
      </c>
      <c r="AH326" s="105">
        <f t="shared" si="34"/>
        <v>177.97989692071499</v>
      </c>
      <c r="AI326" s="49"/>
      <c r="AJ326" s="49"/>
      <c r="AK326" s="83">
        <v>166.5697374828608</v>
      </c>
      <c r="AL326" s="92">
        <v>166.5697374828608</v>
      </c>
      <c r="AM326" s="92">
        <v>166.5697374828608</v>
      </c>
      <c r="AN326" s="92">
        <v>166.5697374828608</v>
      </c>
      <c r="AO326" s="92">
        <v>166.5697374828608</v>
      </c>
      <c r="AP326" s="150">
        <v>177.97369959814628</v>
      </c>
      <c r="AQ326" s="150">
        <v>177.97989692071499</v>
      </c>
      <c r="AR326" s="94">
        <v>177.97989692071499</v>
      </c>
      <c r="AT326" s="81">
        <v>3.4910967719460411</v>
      </c>
      <c r="AU326" s="82">
        <v>11.286326990783339</v>
      </c>
    </row>
    <row r="327" spans="1:47" ht="10.199999999999999" x14ac:dyDescent="0.2">
      <c r="A327" s="118">
        <v>318</v>
      </c>
      <c r="B327" s="119" t="s">
        <v>392</v>
      </c>
      <c r="C327" s="120">
        <v>1</v>
      </c>
      <c r="D327" s="137">
        <v>0</v>
      </c>
      <c r="E327" s="121">
        <v>216658</v>
      </c>
      <c r="F327" s="121">
        <v>0</v>
      </c>
      <c r="G327" s="121">
        <v>0</v>
      </c>
      <c r="H327" s="121">
        <v>0</v>
      </c>
      <c r="I327" s="121">
        <v>0</v>
      </c>
      <c r="J327" s="121">
        <v>0</v>
      </c>
      <c r="K327" s="121">
        <v>101</v>
      </c>
      <c r="L327" s="121">
        <v>72034</v>
      </c>
      <c r="M327" s="121">
        <v>0</v>
      </c>
      <c r="N327" s="121">
        <v>0</v>
      </c>
      <c r="O327" s="121">
        <v>0</v>
      </c>
      <c r="P327" s="121">
        <v>0</v>
      </c>
      <c r="Q327" s="121">
        <v>0</v>
      </c>
      <c r="R327" s="121">
        <v>0</v>
      </c>
      <c r="S327" s="122">
        <v>0</v>
      </c>
      <c r="T327" s="121" t="s">
        <v>71</v>
      </c>
      <c r="U327" s="137">
        <f t="shared" si="28"/>
        <v>288793</v>
      </c>
      <c r="V327" s="94">
        <f t="shared" si="29"/>
        <v>8.6049741412471619</v>
      </c>
      <c r="W327" s="6"/>
      <c r="X327" s="137">
        <v>1136908.3900000001</v>
      </c>
      <c r="Y327" s="104">
        <v>3356117</v>
      </c>
      <c r="Z327" s="121">
        <f t="shared" si="30"/>
        <v>2219208.61</v>
      </c>
      <c r="AA327" s="122">
        <f t="shared" si="33"/>
        <v>190962.32703083058</v>
      </c>
      <c r="AB327" s="6"/>
      <c r="AC327" s="102">
        <v>291.27432031991492</v>
      </c>
      <c r="AD327" s="103">
        <f t="shared" si="31"/>
        <v>278.40015086608423</v>
      </c>
      <c r="AE327" s="97">
        <f t="shared" si="32"/>
        <v>-12.874169453830689</v>
      </c>
      <c r="AF327" s="97"/>
      <c r="AG327" s="104">
        <v>1</v>
      </c>
      <c r="AH327" s="105">
        <f t="shared" si="34"/>
        <v>278.40015086608423</v>
      </c>
      <c r="AI327" s="49"/>
      <c r="AJ327" s="49"/>
      <c r="AK327" s="83">
        <v>291.27432031991492</v>
      </c>
      <c r="AL327" s="92">
        <v>292.50895791329026</v>
      </c>
      <c r="AM327" s="92">
        <v>293.39628801954433</v>
      </c>
      <c r="AN327" s="92">
        <v>293.39628801954433</v>
      </c>
      <c r="AO327" s="92">
        <v>291.27432031991492</v>
      </c>
      <c r="AP327" s="150">
        <v>278.66795353992291</v>
      </c>
      <c r="AQ327" s="150">
        <v>278.40015086608423</v>
      </c>
      <c r="AR327" s="94">
        <v>278.40015086608423</v>
      </c>
      <c r="AT327" s="81">
        <v>2.6335663360357717</v>
      </c>
      <c r="AU327" s="82">
        <v>-2.5577829623333801</v>
      </c>
    </row>
    <row r="328" spans="1:47" ht="10.199999999999999" x14ac:dyDescent="0.2">
      <c r="A328" s="118">
        <v>319</v>
      </c>
      <c r="B328" s="119" t="s">
        <v>393</v>
      </c>
      <c r="C328" s="120">
        <v>0</v>
      </c>
      <c r="D328" s="137">
        <v>0</v>
      </c>
      <c r="E328" s="121">
        <v>0</v>
      </c>
      <c r="F328" s="121">
        <v>0</v>
      </c>
      <c r="G328" s="121">
        <v>0</v>
      </c>
      <c r="H328" s="121">
        <v>0</v>
      </c>
      <c r="I328" s="121">
        <v>0</v>
      </c>
      <c r="J328" s="121">
        <v>0</v>
      </c>
      <c r="K328" s="121">
        <v>0</v>
      </c>
      <c r="L328" s="121">
        <v>0</v>
      </c>
      <c r="M328" s="121">
        <v>0</v>
      </c>
      <c r="N328" s="121">
        <v>0</v>
      </c>
      <c r="O328" s="121">
        <v>0</v>
      </c>
      <c r="P328" s="121">
        <v>0</v>
      </c>
      <c r="Q328" s="121">
        <v>0</v>
      </c>
      <c r="R328" s="121">
        <v>0</v>
      </c>
      <c r="S328" s="122">
        <v>0</v>
      </c>
      <c r="T328" s="121">
        <v>0</v>
      </c>
      <c r="U328" s="137">
        <f t="shared" si="28"/>
        <v>0</v>
      </c>
      <c r="V328" s="94">
        <f t="shared" si="29"/>
        <v>0</v>
      </c>
      <c r="W328" s="6"/>
      <c r="X328" s="137">
        <v>0</v>
      </c>
      <c r="Y328" s="104">
        <v>0</v>
      </c>
      <c r="Z328" s="121">
        <f t="shared" si="30"/>
        <v>0</v>
      </c>
      <c r="AA328" s="122">
        <f t="shared" si="33"/>
        <v>0</v>
      </c>
      <c r="AB328" s="6"/>
      <c r="AC328" s="102">
        <v>0</v>
      </c>
      <c r="AD328" s="103">
        <f t="shared" si="31"/>
        <v>0</v>
      </c>
      <c r="AE328" s="97">
        <f t="shared" si="32"/>
        <v>0</v>
      </c>
      <c r="AF328" s="97"/>
      <c r="AG328" s="104" t="s">
        <v>73</v>
      </c>
      <c r="AH328" s="105">
        <f t="shared" si="34"/>
        <v>0</v>
      </c>
      <c r="AI328" s="49"/>
      <c r="AJ328" s="49"/>
      <c r="AK328" s="83">
        <v>0</v>
      </c>
      <c r="AL328" s="92">
        <v>0</v>
      </c>
      <c r="AM328" s="92">
        <v>0</v>
      </c>
      <c r="AN328" s="92">
        <v>0</v>
      </c>
      <c r="AO328" s="92">
        <v>0</v>
      </c>
      <c r="AP328" s="150">
        <v>0</v>
      </c>
      <c r="AQ328" s="150">
        <v>0</v>
      </c>
      <c r="AR328" s="94">
        <v>0</v>
      </c>
      <c r="AT328" s="81" t="s">
        <v>536</v>
      </c>
      <c r="AU328" s="82" t="s">
        <v>536</v>
      </c>
    </row>
    <row r="329" spans="1:47" ht="10.199999999999999" x14ac:dyDescent="0.2">
      <c r="A329" s="118">
        <v>320</v>
      </c>
      <c r="B329" s="119" t="s">
        <v>394</v>
      </c>
      <c r="C329" s="120">
        <v>0</v>
      </c>
      <c r="D329" s="137">
        <v>0</v>
      </c>
      <c r="E329" s="121">
        <v>0</v>
      </c>
      <c r="F329" s="121">
        <v>0</v>
      </c>
      <c r="G329" s="121">
        <v>0</v>
      </c>
      <c r="H329" s="121">
        <v>0</v>
      </c>
      <c r="I329" s="121">
        <v>0</v>
      </c>
      <c r="J329" s="121">
        <v>0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1">
        <v>0</v>
      </c>
      <c r="Q329" s="121">
        <v>0</v>
      </c>
      <c r="R329" s="121">
        <v>0</v>
      </c>
      <c r="S329" s="122">
        <v>0</v>
      </c>
      <c r="T329" s="121">
        <v>0</v>
      </c>
      <c r="U329" s="137">
        <f t="shared" si="28"/>
        <v>0</v>
      </c>
      <c r="V329" s="94">
        <f t="shared" si="29"/>
        <v>0</v>
      </c>
      <c r="W329" s="6"/>
      <c r="X329" s="137">
        <v>0</v>
      </c>
      <c r="Y329" s="104">
        <v>0</v>
      </c>
      <c r="Z329" s="121">
        <f t="shared" si="30"/>
        <v>0</v>
      </c>
      <c r="AA329" s="122">
        <f t="shared" si="33"/>
        <v>0</v>
      </c>
      <c r="AB329" s="6"/>
      <c r="AC329" s="102">
        <v>0</v>
      </c>
      <c r="AD329" s="103">
        <f t="shared" si="31"/>
        <v>0</v>
      </c>
      <c r="AE329" s="97">
        <f t="shared" si="32"/>
        <v>0</v>
      </c>
      <c r="AF329" s="97"/>
      <c r="AG329" s="104" t="s">
        <v>73</v>
      </c>
      <c r="AH329" s="105">
        <f t="shared" si="34"/>
        <v>0</v>
      </c>
      <c r="AI329" s="49"/>
      <c r="AJ329" s="49"/>
      <c r="AK329" s="83">
        <v>0</v>
      </c>
      <c r="AL329" s="92">
        <v>0</v>
      </c>
      <c r="AM329" s="92">
        <v>0</v>
      </c>
      <c r="AN329" s="92">
        <v>0</v>
      </c>
      <c r="AO329" s="92">
        <v>0</v>
      </c>
      <c r="AP329" s="150">
        <v>0</v>
      </c>
      <c r="AQ329" s="150">
        <v>0</v>
      </c>
      <c r="AR329" s="94">
        <v>0</v>
      </c>
      <c r="AT329" s="81" t="s">
        <v>536</v>
      </c>
      <c r="AU329" s="82" t="s">
        <v>536</v>
      </c>
    </row>
    <row r="330" spans="1:47" ht="10.199999999999999" x14ac:dyDescent="0.2">
      <c r="A330" s="118">
        <v>321</v>
      </c>
      <c r="B330" s="119" t="s">
        <v>395</v>
      </c>
      <c r="C330" s="120">
        <v>1</v>
      </c>
      <c r="D330" s="137">
        <v>0</v>
      </c>
      <c r="E330" s="121">
        <v>0</v>
      </c>
      <c r="F330" s="121">
        <v>0</v>
      </c>
      <c r="G330" s="121">
        <v>0</v>
      </c>
      <c r="H330" s="121">
        <v>0</v>
      </c>
      <c r="I330" s="121">
        <v>0</v>
      </c>
      <c r="J330" s="121">
        <v>1066659</v>
      </c>
      <c r="K330" s="121">
        <v>195596</v>
      </c>
      <c r="L330" s="121">
        <v>1398600</v>
      </c>
      <c r="M330" s="121">
        <v>0</v>
      </c>
      <c r="N330" s="121">
        <v>0</v>
      </c>
      <c r="O330" s="121">
        <v>11259</v>
      </c>
      <c r="P330" s="121">
        <v>0</v>
      </c>
      <c r="Q330" s="121">
        <v>0</v>
      </c>
      <c r="R330" s="121">
        <v>0</v>
      </c>
      <c r="S330" s="122">
        <v>0</v>
      </c>
      <c r="T330" s="121" t="s">
        <v>71</v>
      </c>
      <c r="U330" s="137">
        <f t="shared" ref="U330:U393" si="35">IF(OR(T330="X",T330="X16",T330="X17"),SUM(D330:S330),
IF(T330="x18",SUM(D330:S330)-D330*0.71-L330*0.71,SUM(D330:S330)-D330-L330))</f>
        <v>2672114</v>
      </c>
      <c r="V330" s="94">
        <f t="shared" ref="V330:V393" si="36">IF(AND(C330=1,U330&gt;0),U330/Y330*100,0)</f>
        <v>4.5315556237614434</v>
      </c>
      <c r="W330" s="6"/>
      <c r="X330" s="137">
        <v>37382713.520000003</v>
      </c>
      <c r="Y330" s="104">
        <v>58966814.530282572</v>
      </c>
      <c r="Z330" s="121">
        <f t="shared" ref="Z330:Z393" si="37">IF(Y330-X330&gt;0,Y330-X330,0)</f>
        <v>21584101.010282569</v>
      </c>
      <c r="AA330" s="122">
        <f t="shared" si="33"/>
        <v>978095.54316981032</v>
      </c>
      <c r="AB330" s="6"/>
      <c r="AC330" s="102">
        <v>149.13053421612042</v>
      </c>
      <c r="AD330" s="103">
        <f t="shared" ref="AD330:AD392" si="38">IF(C330=1,(Y330-AA330)/X330*100,0)</f>
        <v>155.12174886953673</v>
      </c>
      <c r="AE330" s="97">
        <f t="shared" ref="AE330:AE392" si="39">AD330-AC330</f>
        <v>5.9912146534163071</v>
      </c>
      <c r="AF330" s="97">
        <v>11</v>
      </c>
      <c r="AG330" s="104">
        <v>1</v>
      </c>
      <c r="AH330" s="105">
        <f t="shared" si="34"/>
        <v>155.12174886953673</v>
      </c>
      <c r="AI330" s="49"/>
      <c r="AJ330" s="49"/>
      <c r="AK330" s="83">
        <v>149.13053421612042</v>
      </c>
      <c r="AL330" s="92">
        <v>149.02306493164303</v>
      </c>
      <c r="AM330" s="92">
        <v>149.12999133154412</v>
      </c>
      <c r="AN330" s="92">
        <v>149.12999133154412</v>
      </c>
      <c r="AO330" s="92">
        <v>149.13053421612042</v>
      </c>
      <c r="AP330" s="150">
        <v>155.2356189216448</v>
      </c>
      <c r="AQ330" s="150">
        <v>155.12422427275311</v>
      </c>
      <c r="AR330" s="94">
        <v>155.12174886953673</v>
      </c>
      <c r="AT330" s="81">
        <v>2.1211338578362406</v>
      </c>
      <c r="AU330" s="82">
        <v>6.1255848984129493</v>
      </c>
    </row>
    <row r="331" spans="1:47" ht="10.199999999999999" x14ac:dyDescent="0.2">
      <c r="A331" s="118">
        <v>322</v>
      </c>
      <c r="B331" s="119" t="s">
        <v>396</v>
      </c>
      <c r="C331" s="120">
        <v>1</v>
      </c>
      <c r="D331" s="137">
        <v>0</v>
      </c>
      <c r="E331" s="121">
        <v>0</v>
      </c>
      <c r="F331" s="121">
        <v>0</v>
      </c>
      <c r="G331" s="121">
        <v>0</v>
      </c>
      <c r="H331" s="121">
        <v>0</v>
      </c>
      <c r="I331" s="121">
        <v>0</v>
      </c>
      <c r="J331" s="121">
        <v>369746</v>
      </c>
      <c r="K331" s="121">
        <v>357102</v>
      </c>
      <c r="L331" s="121">
        <v>716040</v>
      </c>
      <c r="M331" s="121">
        <v>0</v>
      </c>
      <c r="N331" s="121">
        <v>18404</v>
      </c>
      <c r="O331" s="121">
        <v>10662</v>
      </c>
      <c r="P331" s="121">
        <v>0</v>
      </c>
      <c r="Q331" s="121">
        <v>0</v>
      </c>
      <c r="R331" s="121">
        <v>0</v>
      </c>
      <c r="S331" s="122">
        <v>0</v>
      </c>
      <c r="T331" s="121" t="s">
        <v>81</v>
      </c>
      <c r="U331" s="137">
        <f t="shared" si="35"/>
        <v>963565.60000000009</v>
      </c>
      <c r="V331" s="94">
        <f t="shared" si="36"/>
        <v>6.7767607634291291</v>
      </c>
      <c r="W331" s="6"/>
      <c r="X331" s="137">
        <v>9051419.8800000027</v>
      </c>
      <c r="Y331" s="104">
        <v>14218675.170000002</v>
      </c>
      <c r="Z331" s="121">
        <f t="shared" si="37"/>
        <v>5167255.2899999991</v>
      </c>
      <c r="AA331" s="122">
        <f t="shared" ref="AA331:AA393" si="40">V331*0.01*Z331</f>
        <v>350172.52903893602</v>
      </c>
      <c r="AB331" s="6"/>
      <c r="AC331" s="102">
        <v>149.17781076048576</v>
      </c>
      <c r="AD331" s="103">
        <f t="shared" si="38"/>
        <v>153.21908413071057</v>
      </c>
      <c r="AE331" s="97">
        <f t="shared" si="39"/>
        <v>4.0412733702248147</v>
      </c>
      <c r="AF331" s="97">
        <v>9.2799999999999994</v>
      </c>
      <c r="AG331" s="104">
        <v>1</v>
      </c>
      <c r="AH331" s="105">
        <f t="shared" ref="AH331:AH393" si="41">IF(AG331=1,AD331,AC331)</f>
        <v>153.21908413071057</v>
      </c>
      <c r="AI331" s="49"/>
      <c r="AJ331" s="49"/>
      <c r="AK331" s="83">
        <v>149.17781076048576</v>
      </c>
      <c r="AL331" s="92">
        <v>150.61256709996758</v>
      </c>
      <c r="AM331" s="92">
        <v>149.19244052539824</v>
      </c>
      <c r="AN331" s="92">
        <v>149.19244052539824</v>
      </c>
      <c r="AO331" s="92">
        <v>149.17781076048576</v>
      </c>
      <c r="AP331" s="150">
        <v>153.13099619362424</v>
      </c>
      <c r="AQ331" s="150">
        <v>153.21852384763571</v>
      </c>
      <c r="AR331" s="94">
        <v>153.21908413071057</v>
      </c>
      <c r="AT331" s="81">
        <v>1.9611633489691509</v>
      </c>
      <c r="AU331" s="82">
        <v>4.9833271834978081</v>
      </c>
    </row>
    <row r="332" spans="1:47" ht="10.199999999999999" x14ac:dyDescent="0.2">
      <c r="A332" s="118">
        <v>323</v>
      </c>
      <c r="B332" s="119" t="s">
        <v>397</v>
      </c>
      <c r="C332" s="120">
        <v>1</v>
      </c>
      <c r="D332" s="137">
        <v>0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  <c r="J332" s="121">
        <v>0</v>
      </c>
      <c r="K332" s="121">
        <v>657782</v>
      </c>
      <c r="L332" s="121">
        <v>439424</v>
      </c>
      <c r="M332" s="121">
        <v>5124</v>
      </c>
      <c r="N332" s="121">
        <v>13663</v>
      </c>
      <c r="O332" s="121">
        <v>2629</v>
      </c>
      <c r="P332" s="121">
        <v>0</v>
      </c>
      <c r="Q332" s="121">
        <v>0</v>
      </c>
      <c r="R332" s="121">
        <v>0</v>
      </c>
      <c r="S332" s="122">
        <v>0</v>
      </c>
      <c r="T332" s="121" t="s">
        <v>71</v>
      </c>
      <c r="U332" s="137">
        <f t="shared" si="35"/>
        <v>1118622</v>
      </c>
      <c r="V332" s="94">
        <f t="shared" si="36"/>
        <v>7.3622578025775969</v>
      </c>
      <c r="W332" s="6"/>
      <c r="X332" s="137">
        <v>10778968.260000002</v>
      </c>
      <c r="Y332" s="104">
        <v>15194007.463421881</v>
      </c>
      <c r="Z332" s="121">
        <f t="shared" si="37"/>
        <v>4415039.2034218796</v>
      </c>
      <c r="AA332" s="122">
        <f t="shared" si="40"/>
        <v>325046.56824078714</v>
      </c>
      <c r="AB332" s="6"/>
      <c r="AC332" s="102">
        <v>135.68885296251358</v>
      </c>
      <c r="AD332" s="103">
        <f t="shared" si="38"/>
        <v>137.9441940687289</v>
      </c>
      <c r="AE332" s="97">
        <f t="shared" si="39"/>
        <v>2.2553411062153259</v>
      </c>
      <c r="AF332" s="97">
        <v>5</v>
      </c>
      <c r="AG332" s="104">
        <v>1</v>
      </c>
      <c r="AH332" s="105">
        <f t="shared" si="41"/>
        <v>137.9441940687289</v>
      </c>
      <c r="AI332" s="49"/>
      <c r="AJ332" s="49"/>
      <c r="AK332" s="83">
        <v>135.68885296251358</v>
      </c>
      <c r="AL332" s="92">
        <v>135.71958463034801</v>
      </c>
      <c r="AM332" s="92">
        <v>135.68674877049096</v>
      </c>
      <c r="AN332" s="92">
        <v>135.68674877049096</v>
      </c>
      <c r="AO332" s="92">
        <v>135.68885296251358</v>
      </c>
      <c r="AP332" s="150">
        <v>135.68885296251358</v>
      </c>
      <c r="AQ332" s="150">
        <v>137.9490233664514</v>
      </c>
      <c r="AR332" s="94">
        <v>137.9441940687289</v>
      </c>
      <c r="AT332" s="81">
        <v>4.1785975600020686</v>
      </c>
      <c r="AU332" s="82">
        <v>5.5829726464801279</v>
      </c>
    </row>
    <row r="333" spans="1:47" ht="10.199999999999999" x14ac:dyDescent="0.2">
      <c r="A333" s="118">
        <v>324</v>
      </c>
      <c r="B333" s="119" t="s">
        <v>398</v>
      </c>
      <c r="C333" s="120">
        <v>0</v>
      </c>
      <c r="D333" s="137">
        <v>0</v>
      </c>
      <c r="E333" s="121">
        <v>0</v>
      </c>
      <c r="F333" s="121">
        <v>0</v>
      </c>
      <c r="G333" s="121">
        <v>0</v>
      </c>
      <c r="H333" s="121">
        <v>0</v>
      </c>
      <c r="I333" s="121">
        <v>0</v>
      </c>
      <c r="J333" s="121">
        <v>0</v>
      </c>
      <c r="K333" s="121">
        <v>0</v>
      </c>
      <c r="L333" s="121">
        <v>0</v>
      </c>
      <c r="M333" s="121">
        <v>0</v>
      </c>
      <c r="N333" s="121">
        <v>85620</v>
      </c>
      <c r="O333" s="121">
        <v>0</v>
      </c>
      <c r="P333" s="121">
        <v>0</v>
      </c>
      <c r="Q333" s="121">
        <v>0</v>
      </c>
      <c r="R333" s="121">
        <v>0</v>
      </c>
      <c r="S333" s="122">
        <v>0</v>
      </c>
      <c r="T333" s="121">
        <v>0</v>
      </c>
      <c r="U333" s="137">
        <f t="shared" si="35"/>
        <v>85620</v>
      </c>
      <c r="V333" s="94">
        <f t="shared" si="36"/>
        <v>0</v>
      </c>
      <c r="W333" s="6"/>
      <c r="X333" s="137">
        <v>675281.05999999994</v>
      </c>
      <c r="Y333" s="104">
        <v>700652.8</v>
      </c>
      <c r="Z333" s="121">
        <f t="shared" si="37"/>
        <v>25371.740000000107</v>
      </c>
      <c r="AA333" s="122">
        <f t="shared" si="40"/>
        <v>0</v>
      </c>
      <c r="AB333" s="6"/>
      <c r="AC333" s="102">
        <v>0</v>
      </c>
      <c r="AD333" s="103">
        <f t="shared" si="38"/>
        <v>0</v>
      </c>
      <c r="AE333" s="97">
        <f t="shared" si="39"/>
        <v>0</v>
      </c>
      <c r="AF333" s="97"/>
      <c r="AG333" s="104" t="s">
        <v>73</v>
      </c>
      <c r="AH333" s="105">
        <f t="shared" si="41"/>
        <v>0</v>
      </c>
      <c r="AI333" s="49"/>
      <c r="AJ333" s="49"/>
      <c r="AK333" s="83">
        <v>0</v>
      </c>
      <c r="AL333" s="92">
        <v>0</v>
      </c>
      <c r="AM333" s="92">
        <v>0</v>
      </c>
      <c r="AN333" s="92">
        <v>0</v>
      </c>
      <c r="AO333" s="92">
        <v>0</v>
      </c>
      <c r="AP333" s="150">
        <v>0</v>
      </c>
      <c r="AQ333" s="150">
        <v>0</v>
      </c>
      <c r="AR333" s="94">
        <v>0</v>
      </c>
      <c r="AT333" s="81" t="s">
        <v>536</v>
      </c>
      <c r="AU333" s="82" t="s">
        <v>536</v>
      </c>
    </row>
    <row r="334" spans="1:47" ht="10.199999999999999" x14ac:dyDescent="0.2">
      <c r="A334" s="118">
        <v>325</v>
      </c>
      <c r="B334" s="119" t="s">
        <v>399</v>
      </c>
      <c r="C334" s="120">
        <v>1</v>
      </c>
      <c r="D334" s="137">
        <v>0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2286945</v>
      </c>
      <c r="K334" s="121">
        <v>135000</v>
      </c>
      <c r="L334" s="121">
        <v>3067718</v>
      </c>
      <c r="M334" s="121">
        <v>25193</v>
      </c>
      <c r="N334" s="121">
        <v>248420</v>
      </c>
      <c r="O334" s="121">
        <v>81969</v>
      </c>
      <c r="P334" s="121">
        <v>0</v>
      </c>
      <c r="Q334" s="121">
        <v>0</v>
      </c>
      <c r="R334" s="121">
        <v>0</v>
      </c>
      <c r="S334" s="122">
        <v>0</v>
      </c>
      <c r="T334" s="121" t="s">
        <v>71</v>
      </c>
      <c r="U334" s="137">
        <f t="shared" si="35"/>
        <v>5845245</v>
      </c>
      <c r="V334" s="94">
        <f t="shared" si="36"/>
        <v>8.194782559437515</v>
      </c>
      <c r="W334" s="6"/>
      <c r="X334" s="137">
        <v>61979381.029999994</v>
      </c>
      <c r="Y334" s="104">
        <v>71328860.254727915</v>
      </c>
      <c r="Z334" s="121">
        <f t="shared" si="37"/>
        <v>9349479.2247279212</v>
      </c>
      <c r="AA334" s="122">
        <f t="shared" si="40"/>
        <v>766169.49290623749</v>
      </c>
      <c r="AB334" s="6"/>
      <c r="AC334" s="102">
        <v>112.50144968620366</v>
      </c>
      <c r="AD334" s="103">
        <f t="shared" si="38"/>
        <v>113.84865351860658</v>
      </c>
      <c r="AE334" s="97">
        <f t="shared" si="39"/>
        <v>1.3472038324029256</v>
      </c>
      <c r="AF334" s="97">
        <v>59.19</v>
      </c>
      <c r="AG334" s="104">
        <v>1</v>
      </c>
      <c r="AH334" s="105">
        <f t="shared" si="41"/>
        <v>113.84865351860658</v>
      </c>
      <c r="AI334" s="49"/>
      <c r="AJ334" s="49"/>
      <c r="AK334" s="83">
        <v>112.50144968620366</v>
      </c>
      <c r="AL334" s="92">
        <v>112.20162706041832</v>
      </c>
      <c r="AM334" s="92">
        <v>112.50076642436728</v>
      </c>
      <c r="AN334" s="92">
        <v>112.50076642436728</v>
      </c>
      <c r="AO334" s="92">
        <v>112.50144968620366</v>
      </c>
      <c r="AP334" s="150">
        <v>112.50144968620366</v>
      </c>
      <c r="AQ334" s="150">
        <v>113.8638681510392</v>
      </c>
      <c r="AR334" s="94">
        <v>113.84865351860658</v>
      </c>
      <c r="AT334" s="81">
        <v>1.7424500756482795</v>
      </c>
      <c r="AU334" s="82">
        <v>3.1537102643131818</v>
      </c>
    </row>
    <row r="335" spans="1:47" ht="10.199999999999999" x14ac:dyDescent="0.2">
      <c r="A335" s="118">
        <v>326</v>
      </c>
      <c r="B335" s="119" t="s">
        <v>400</v>
      </c>
      <c r="C335" s="120">
        <v>1</v>
      </c>
      <c r="D335" s="137">
        <v>0</v>
      </c>
      <c r="E335" s="121">
        <v>30990</v>
      </c>
      <c r="F335" s="121">
        <v>0</v>
      </c>
      <c r="G335" s="121">
        <v>0</v>
      </c>
      <c r="H335" s="121">
        <v>0</v>
      </c>
      <c r="I335" s="121">
        <v>0</v>
      </c>
      <c r="J335" s="121">
        <v>2149829</v>
      </c>
      <c r="K335" s="121">
        <v>579624</v>
      </c>
      <c r="L335" s="121">
        <v>1771184</v>
      </c>
      <c r="M335" s="121">
        <v>46294</v>
      </c>
      <c r="N335" s="121">
        <v>39707</v>
      </c>
      <c r="O335" s="121">
        <v>13385</v>
      </c>
      <c r="P335" s="121">
        <v>0</v>
      </c>
      <c r="Q335" s="121">
        <v>0</v>
      </c>
      <c r="R335" s="121">
        <v>0</v>
      </c>
      <c r="S335" s="122">
        <v>0</v>
      </c>
      <c r="T335" s="121" t="s">
        <v>71</v>
      </c>
      <c r="U335" s="137">
        <f t="shared" si="35"/>
        <v>4631013</v>
      </c>
      <c r="V335" s="94">
        <f t="shared" si="36"/>
        <v>6.9299781078322908</v>
      </c>
      <c r="W335" s="6"/>
      <c r="X335" s="137">
        <v>47840867.455200009</v>
      </c>
      <c r="Y335" s="104">
        <v>66825795.521143273</v>
      </c>
      <c r="Z335" s="121">
        <f t="shared" si="37"/>
        <v>18984928.065943263</v>
      </c>
      <c r="AA335" s="122">
        <f t="shared" si="40"/>
        <v>1315651.3587575764</v>
      </c>
      <c r="AB335" s="6"/>
      <c r="AC335" s="102">
        <v>137.83726196265638</v>
      </c>
      <c r="AD335" s="103">
        <f t="shared" si="38"/>
        <v>136.93343713663191</v>
      </c>
      <c r="AE335" s="97">
        <f t="shared" si="39"/>
        <v>-0.90382482602447567</v>
      </c>
      <c r="AF335" s="97">
        <v>14.16</v>
      </c>
      <c r="AG335" s="104">
        <v>1</v>
      </c>
      <c r="AH335" s="105">
        <f t="shared" si="41"/>
        <v>136.93343713663191</v>
      </c>
      <c r="AI335" s="49"/>
      <c r="AJ335" s="49"/>
      <c r="AK335" s="83">
        <v>137.83726196265638</v>
      </c>
      <c r="AL335" s="92">
        <v>137.76154402437982</v>
      </c>
      <c r="AM335" s="92">
        <v>137.83691243295351</v>
      </c>
      <c r="AN335" s="92">
        <v>137.83691243295351</v>
      </c>
      <c r="AO335" s="92">
        <v>137.83726196265638</v>
      </c>
      <c r="AP335" s="150">
        <v>137.83726196265638</v>
      </c>
      <c r="AQ335" s="150">
        <v>136.9349105759355</v>
      </c>
      <c r="AR335" s="94">
        <v>136.93343713663191</v>
      </c>
      <c r="AT335" s="81">
        <v>3.2850175197582745</v>
      </c>
      <c r="AU335" s="82">
        <v>2.5585649034129165</v>
      </c>
    </row>
    <row r="336" spans="1:47" ht="10.199999999999999" x14ac:dyDescent="0.2">
      <c r="A336" s="118">
        <v>327</v>
      </c>
      <c r="B336" s="119" t="s">
        <v>401</v>
      </c>
      <c r="C336" s="120">
        <v>1</v>
      </c>
      <c r="D336" s="137">
        <v>0</v>
      </c>
      <c r="E336" s="121">
        <v>12000</v>
      </c>
      <c r="F336" s="121">
        <v>0</v>
      </c>
      <c r="G336" s="121">
        <v>0</v>
      </c>
      <c r="H336" s="121">
        <v>0</v>
      </c>
      <c r="I336" s="121">
        <v>0</v>
      </c>
      <c r="J336" s="121">
        <v>55000</v>
      </c>
      <c r="K336" s="121">
        <v>0</v>
      </c>
      <c r="L336" s="121">
        <v>0</v>
      </c>
      <c r="M336" s="121">
        <v>0</v>
      </c>
      <c r="N336" s="121">
        <v>7760</v>
      </c>
      <c r="O336" s="121">
        <v>4660</v>
      </c>
      <c r="P336" s="121">
        <v>0</v>
      </c>
      <c r="Q336" s="121">
        <v>0</v>
      </c>
      <c r="R336" s="121">
        <v>0</v>
      </c>
      <c r="S336" s="122">
        <v>0</v>
      </c>
      <c r="T336" s="121" t="s">
        <v>81</v>
      </c>
      <c r="U336" s="137">
        <f t="shared" si="35"/>
        <v>79420</v>
      </c>
      <c r="V336" s="94">
        <f t="shared" si="36"/>
        <v>3.1417447963942462</v>
      </c>
      <c r="W336" s="6"/>
      <c r="X336" s="137">
        <v>1357190.3900000001</v>
      </c>
      <c r="Y336" s="104">
        <v>2527894.693774926</v>
      </c>
      <c r="Z336" s="121">
        <f t="shared" si="37"/>
        <v>1170704.3037749259</v>
      </c>
      <c r="AA336" s="122">
        <f t="shared" si="40"/>
        <v>36780.541545012224</v>
      </c>
      <c r="AB336" s="6"/>
      <c r="AC336" s="102">
        <v>182.37297989301882</v>
      </c>
      <c r="AD336" s="103">
        <f t="shared" si="38"/>
        <v>183.5493509668834</v>
      </c>
      <c r="AE336" s="97">
        <f t="shared" si="39"/>
        <v>1.1763710738645727</v>
      </c>
      <c r="AF336" s="97">
        <v>4.78</v>
      </c>
      <c r="AG336" s="104">
        <v>1</v>
      </c>
      <c r="AH336" s="105">
        <f t="shared" si="41"/>
        <v>183.5493509668834</v>
      </c>
      <c r="AI336" s="49"/>
      <c r="AJ336" s="49"/>
      <c r="AK336" s="83">
        <v>182.37297989301882</v>
      </c>
      <c r="AL336" s="92">
        <v>182.70747331214832</v>
      </c>
      <c r="AM336" s="92">
        <v>182.37652528705587</v>
      </c>
      <c r="AN336" s="92">
        <v>182.37652528705587</v>
      </c>
      <c r="AO336" s="92">
        <v>182.37297989301882</v>
      </c>
      <c r="AP336" s="150">
        <v>183.56061094222883</v>
      </c>
      <c r="AQ336" s="150">
        <v>183.54972347789462</v>
      </c>
      <c r="AR336" s="94">
        <v>183.5493509668834</v>
      </c>
      <c r="AT336" s="81">
        <v>4.5945392387072133</v>
      </c>
      <c r="AU336" s="82">
        <v>5.0017483840387937</v>
      </c>
    </row>
    <row r="337" spans="1:47" ht="10.199999999999999" x14ac:dyDescent="0.2">
      <c r="A337" s="118">
        <v>328</v>
      </c>
      <c r="B337" s="119" t="s">
        <v>402</v>
      </c>
      <c r="C337" s="120">
        <v>0</v>
      </c>
      <c r="D337" s="137">
        <v>0</v>
      </c>
      <c r="E337" s="121">
        <v>0</v>
      </c>
      <c r="F337" s="121">
        <v>0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0</v>
      </c>
      <c r="S337" s="122">
        <v>0</v>
      </c>
      <c r="T337" s="121">
        <v>0</v>
      </c>
      <c r="U337" s="137">
        <f t="shared" si="35"/>
        <v>0</v>
      </c>
      <c r="V337" s="94">
        <f t="shared" si="36"/>
        <v>0</v>
      </c>
      <c r="W337" s="6"/>
      <c r="X337" s="137">
        <v>0</v>
      </c>
      <c r="Y337" s="104">
        <v>0</v>
      </c>
      <c r="Z337" s="121">
        <f t="shared" si="37"/>
        <v>0</v>
      </c>
      <c r="AA337" s="122">
        <f t="shared" si="40"/>
        <v>0</v>
      </c>
      <c r="AB337" s="6"/>
      <c r="AC337" s="102">
        <v>0</v>
      </c>
      <c r="AD337" s="103">
        <f t="shared" si="38"/>
        <v>0</v>
      </c>
      <c r="AE337" s="97">
        <f t="shared" si="39"/>
        <v>0</v>
      </c>
      <c r="AF337" s="97"/>
      <c r="AG337" s="104" t="s">
        <v>73</v>
      </c>
      <c r="AH337" s="105">
        <f t="shared" si="41"/>
        <v>0</v>
      </c>
      <c r="AI337" s="49"/>
      <c r="AJ337" s="49"/>
      <c r="AK337" s="83">
        <v>0</v>
      </c>
      <c r="AL337" s="92">
        <v>0</v>
      </c>
      <c r="AM337" s="92">
        <v>0</v>
      </c>
      <c r="AN337" s="92">
        <v>0</v>
      </c>
      <c r="AO337" s="92">
        <v>0</v>
      </c>
      <c r="AP337" s="150">
        <v>0</v>
      </c>
      <c r="AQ337" s="150">
        <v>0</v>
      </c>
      <c r="AR337" s="94">
        <v>0</v>
      </c>
      <c r="AT337" s="81" t="s">
        <v>536</v>
      </c>
      <c r="AU337" s="82" t="s">
        <v>536</v>
      </c>
    </row>
    <row r="338" spans="1:47" ht="10.199999999999999" x14ac:dyDescent="0.2">
      <c r="A338" s="118">
        <v>329</v>
      </c>
      <c r="B338" s="119" t="s">
        <v>403</v>
      </c>
      <c r="C338" s="120">
        <v>0</v>
      </c>
      <c r="D338" s="137">
        <v>0</v>
      </c>
      <c r="E338" s="121">
        <v>0</v>
      </c>
      <c r="F338" s="121">
        <v>0</v>
      </c>
      <c r="G338" s="121">
        <v>0</v>
      </c>
      <c r="H338" s="121">
        <v>0</v>
      </c>
      <c r="I338" s="121">
        <v>0</v>
      </c>
      <c r="J338" s="121"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1">
        <v>0</v>
      </c>
      <c r="Q338" s="121">
        <v>0</v>
      </c>
      <c r="R338" s="121">
        <v>0</v>
      </c>
      <c r="S338" s="122">
        <v>0</v>
      </c>
      <c r="T338" s="121">
        <v>0</v>
      </c>
      <c r="U338" s="137">
        <f t="shared" si="35"/>
        <v>0</v>
      </c>
      <c r="V338" s="94">
        <f t="shared" si="36"/>
        <v>0</v>
      </c>
      <c r="W338" s="6"/>
      <c r="X338" s="137">
        <v>13837.16</v>
      </c>
      <c r="Y338" s="104">
        <v>14507.85</v>
      </c>
      <c r="Z338" s="121">
        <f t="shared" si="37"/>
        <v>670.69000000000051</v>
      </c>
      <c r="AA338" s="122">
        <f t="shared" si="40"/>
        <v>0</v>
      </c>
      <c r="AB338" s="6"/>
      <c r="AC338" s="102">
        <v>0</v>
      </c>
      <c r="AD338" s="103">
        <f t="shared" si="38"/>
        <v>0</v>
      </c>
      <c r="AE338" s="97">
        <f t="shared" si="39"/>
        <v>0</v>
      </c>
      <c r="AF338" s="97"/>
      <c r="AG338" s="104" t="s">
        <v>73</v>
      </c>
      <c r="AH338" s="105">
        <f t="shared" si="41"/>
        <v>0</v>
      </c>
      <c r="AI338" s="49"/>
      <c r="AJ338" s="49"/>
      <c r="AK338" s="83">
        <v>0</v>
      </c>
      <c r="AL338" s="92">
        <v>0</v>
      </c>
      <c r="AM338" s="92">
        <v>0</v>
      </c>
      <c r="AN338" s="92">
        <v>0</v>
      </c>
      <c r="AO338" s="92">
        <v>0</v>
      </c>
      <c r="AP338" s="150">
        <v>0</v>
      </c>
      <c r="AQ338" s="150">
        <v>0</v>
      </c>
      <c r="AR338" s="94">
        <v>0</v>
      </c>
      <c r="AT338" s="81" t="s">
        <v>536</v>
      </c>
      <c r="AU338" s="82" t="s">
        <v>536</v>
      </c>
    </row>
    <row r="339" spans="1:47" ht="10.199999999999999" x14ac:dyDescent="0.2">
      <c r="A339" s="118">
        <v>330</v>
      </c>
      <c r="B339" s="119" t="s">
        <v>404</v>
      </c>
      <c r="C339" s="120">
        <v>1</v>
      </c>
      <c r="D339" s="137">
        <v>0</v>
      </c>
      <c r="E339" s="121">
        <v>0</v>
      </c>
      <c r="F339" s="121">
        <v>0</v>
      </c>
      <c r="G339" s="121">
        <v>0</v>
      </c>
      <c r="H339" s="121">
        <v>0</v>
      </c>
      <c r="I339" s="121">
        <v>0</v>
      </c>
      <c r="J339" s="121">
        <v>1884532</v>
      </c>
      <c r="K339" s="121">
        <v>157945</v>
      </c>
      <c r="L339" s="121">
        <v>2034839</v>
      </c>
      <c r="M339" s="121">
        <v>25154</v>
      </c>
      <c r="N339" s="121">
        <v>0</v>
      </c>
      <c r="O339" s="121">
        <v>0</v>
      </c>
      <c r="P339" s="121">
        <v>0</v>
      </c>
      <c r="Q339" s="121">
        <v>0</v>
      </c>
      <c r="R339" s="121">
        <v>0</v>
      </c>
      <c r="S339" s="122">
        <v>0</v>
      </c>
      <c r="T339" s="121" t="s">
        <v>81</v>
      </c>
      <c r="U339" s="137">
        <f t="shared" si="35"/>
        <v>2657734.31</v>
      </c>
      <c r="V339" s="94">
        <f t="shared" si="36"/>
        <v>5.3637504940923284</v>
      </c>
      <c r="W339" s="6"/>
      <c r="X339" s="137">
        <v>21305867.837200001</v>
      </c>
      <c r="Y339" s="104">
        <v>49549924.310000002</v>
      </c>
      <c r="Z339" s="121">
        <f t="shared" si="37"/>
        <v>28244056.472800002</v>
      </c>
      <c r="AA339" s="122">
        <f t="shared" si="40"/>
        <v>1514940.7186115263</v>
      </c>
      <c r="AB339" s="6"/>
      <c r="AC339" s="102">
        <v>221.21283547445722</v>
      </c>
      <c r="AD339" s="103">
        <f t="shared" si="38"/>
        <v>225.45424555539344</v>
      </c>
      <c r="AE339" s="97">
        <f t="shared" si="39"/>
        <v>4.2414100809362196</v>
      </c>
      <c r="AF339" s="97"/>
      <c r="AG339" s="104">
        <v>1</v>
      </c>
      <c r="AH339" s="105">
        <f t="shared" si="41"/>
        <v>225.45424555539344</v>
      </c>
      <c r="AI339" s="49"/>
      <c r="AJ339" s="49"/>
      <c r="AK339" s="83">
        <v>221.21283547445722</v>
      </c>
      <c r="AL339" s="92">
        <v>221.52143468586715</v>
      </c>
      <c r="AM339" s="92">
        <v>221.21283547445722</v>
      </c>
      <c r="AN339" s="92">
        <v>221.21283547445722</v>
      </c>
      <c r="AO339" s="92">
        <v>221.21283547445722</v>
      </c>
      <c r="AP339" s="150">
        <v>225.43590652653691</v>
      </c>
      <c r="AQ339" s="150">
        <v>225.45424555539344</v>
      </c>
      <c r="AR339" s="94">
        <v>225.45424555539344</v>
      </c>
      <c r="AT339" s="81">
        <v>0.25470642534350696</v>
      </c>
      <c r="AU339" s="82">
        <v>3.0085001850278799</v>
      </c>
    </row>
    <row r="340" spans="1:47" ht="10.199999999999999" x14ac:dyDescent="0.2">
      <c r="A340" s="118">
        <v>331</v>
      </c>
      <c r="B340" s="119" t="s">
        <v>405</v>
      </c>
      <c r="C340" s="120">
        <v>1</v>
      </c>
      <c r="D340" s="137">
        <v>0</v>
      </c>
      <c r="E340" s="121">
        <v>0</v>
      </c>
      <c r="F340" s="121">
        <v>0</v>
      </c>
      <c r="G340" s="121">
        <v>0</v>
      </c>
      <c r="H340" s="121">
        <v>0</v>
      </c>
      <c r="I340" s="121">
        <v>54411</v>
      </c>
      <c r="J340" s="121">
        <v>60958</v>
      </c>
      <c r="K340" s="121">
        <v>51110</v>
      </c>
      <c r="L340" s="121">
        <v>422840</v>
      </c>
      <c r="M340" s="121">
        <v>0</v>
      </c>
      <c r="N340" s="121">
        <v>0</v>
      </c>
      <c r="O340" s="121">
        <v>29619</v>
      </c>
      <c r="P340" s="121">
        <v>0</v>
      </c>
      <c r="Q340" s="121">
        <v>0</v>
      </c>
      <c r="R340" s="121">
        <v>0</v>
      </c>
      <c r="S340" s="122">
        <v>0</v>
      </c>
      <c r="T340" s="121" t="s">
        <v>71</v>
      </c>
      <c r="U340" s="137">
        <f t="shared" si="35"/>
        <v>618938</v>
      </c>
      <c r="V340" s="94">
        <f t="shared" si="36"/>
        <v>2.9818541192605461</v>
      </c>
      <c r="W340" s="6"/>
      <c r="X340" s="137">
        <v>15341227.09</v>
      </c>
      <c r="Y340" s="104">
        <v>20756816.908048041</v>
      </c>
      <c r="Z340" s="121">
        <f t="shared" si="37"/>
        <v>5415589.8180480413</v>
      </c>
      <c r="AA340" s="122">
        <f t="shared" si="40"/>
        <v>161484.98807172023</v>
      </c>
      <c r="AB340" s="6"/>
      <c r="AC340" s="102">
        <v>135.47133978945146</v>
      </c>
      <c r="AD340" s="103">
        <f t="shared" si="38"/>
        <v>134.24826970589038</v>
      </c>
      <c r="AE340" s="97">
        <f t="shared" si="39"/>
        <v>-1.2230700835610833</v>
      </c>
      <c r="AF340" s="97">
        <v>29.97</v>
      </c>
      <c r="AG340" s="104">
        <v>1</v>
      </c>
      <c r="AH340" s="105">
        <f t="shared" si="41"/>
        <v>134.24826970589038</v>
      </c>
      <c r="AI340" s="49"/>
      <c r="AJ340" s="49"/>
      <c r="AK340" s="83">
        <v>135.47133978945146</v>
      </c>
      <c r="AL340" s="92">
        <v>135.63109072791934</v>
      </c>
      <c r="AM340" s="92">
        <v>135.46335208595079</v>
      </c>
      <c r="AN340" s="92">
        <v>135.46335208595079</v>
      </c>
      <c r="AO340" s="92">
        <v>135.47133978945146</v>
      </c>
      <c r="AP340" s="150">
        <v>135.29943362272857</v>
      </c>
      <c r="AQ340" s="150">
        <v>134.25660960113487</v>
      </c>
      <c r="AR340" s="94">
        <v>134.24826970589038</v>
      </c>
      <c r="AT340" s="81">
        <v>3.0629954544710882</v>
      </c>
      <c r="AU340" s="82">
        <v>1.7795917770474665</v>
      </c>
    </row>
    <row r="341" spans="1:47" ht="10.199999999999999" x14ac:dyDescent="0.2">
      <c r="A341" s="118">
        <v>332</v>
      </c>
      <c r="B341" s="119" t="s">
        <v>406</v>
      </c>
      <c r="C341" s="120">
        <v>1</v>
      </c>
      <c r="D341" s="137">
        <v>0</v>
      </c>
      <c r="E341" s="121">
        <v>27547</v>
      </c>
      <c r="F341" s="121">
        <v>0</v>
      </c>
      <c r="G341" s="121">
        <v>0</v>
      </c>
      <c r="H341" s="121">
        <v>0</v>
      </c>
      <c r="I341" s="121">
        <v>776158</v>
      </c>
      <c r="J341" s="121">
        <v>1210820</v>
      </c>
      <c r="K341" s="121">
        <v>874963</v>
      </c>
      <c r="L341" s="121">
        <v>468105</v>
      </c>
      <c r="M341" s="121">
        <v>6620</v>
      </c>
      <c r="N341" s="121">
        <v>34504</v>
      </c>
      <c r="O341" s="121">
        <v>80871</v>
      </c>
      <c r="P341" s="121">
        <v>0</v>
      </c>
      <c r="Q341" s="121">
        <v>0</v>
      </c>
      <c r="R341" s="121">
        <v>0</v>
      </c>
      <c r="S341" s="122">
        <v>0</v>
      </c>
      <c r="T341" s="121" t="s">
        <v>81</v>
      </c>
      <c r="U341" s="137">
        <f t="shared" si="35"/>
        <v>3147233.45</v>
      </c>
      <c r="V341" s="94">
        <f t="shared" si="36"/>
        <v>5.9253125220021943</v>
      </c>
      <c r="W341" s="6"/>
      <c r="X341" s="137">
        <v>48360495.230000004</v>
      </c>
      <c r="Y341" s="104">
        <v>53115062.510433346</v>
      </c>
      <c r="Z341" s="121">
        <f t="shared" si="37"/>
        <v>4754567.2804333419</v>
      </c>
      <c r="AA341" s="122">
        <f t="shared" si="40"/>
        <v>281722.97043453599</v>
      </c>
      <c r="AB341" s="6"/>
      <c r="AC341" s="102">
        <v>109.14377947973581</v>
      </c>
      <c r="AD341" s="103">
        <f t="shared" si="38"/>
        <v>109.24896299908879</v>
      </c>
      <c r="AE341" s="97">
        <f t="shared" si="39"/>
        <v>0.10518351935297687</v>
      </c>
      <c r="AF341" s="97">
        <v>68.810000000000016</v>
      </c>
      <c r="AG341" s="104">
        <v>1</v>
      </c>
      <c r="AH341" s="105">
        <f t="shared" si="41"/>
        <v>109.24896299908879</v>
      </c>
      <c r="AI341" s="49"/>
      <c r="AJ341" s="49"/>
      <c r="AK341" s="83">
        <v>109.14377947973581</v>
      </c>
      <c r="AL341" s="92">
        <v>109.23682193967568</v>
      </c>
      <c r="AM341" s="92">
        <v>109.14418088784463</v>
      </c>
      <c r="AN341" s="92">
        <v>109.14418088784463</v>
      </c>
      <c r="AO341" s="92">
        <v>109.14377947973581</v>
      </c>
      <c r="AP341" s="150">
        <v>109.32774996725729</v>
      </c>
      <c r="AQ341" s="150">
        <v>109.26218652777806</v>
      </c>
      <c r="AR341" s="94">
        <v>109.24896299908879</v>
      </c>
      <c r="AT341" s="81">
        <v>4.27189309569345</v>
      </c>
      <c r="AU341" s="82">
        <v>4.3808909033065611</v>
      </c>
    </row>
    <row r="342" spans="1:47" ht="10.199999999999999" x14ac:dyDescent="0.2">
      <c r="A342" s="118">
        <v>333</v>
      </c>
      <c r="B342" s="119" t="s">
        <v>407</v>
      </c>
      <c r="C342" s="120">
        <v>0</v>
      </c>
      <c r="D342" s="137">
        <v>0</v>
      </c>
      <c r="E342" s="121">
        <v>0</v>
      </c>
      <c r="F342" s="121">
        <v>0</v>
      </c>
      <c r="G342" s="121">
        <v>0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1">
        <v>0</v>
      </c>
      <c r="Q342" s="121">
        <v>0</v>
      </c>
      <c r="R342" s="121">
        <v>0</v>
      </c>
      <c r="S342" s="122">
        <v>0</v>
      </c>
      <c r="T342" s="121">
        <v>0</v>
      </c>
      <c r="U342" s="137">
        <f t="shared" si="35"/>
        <v>0</v>
      </c>
      <c r="V342" s="94">
        <f t="shared" si="36"/>
        <v>0</v>
      </c>
      <c r="W342" s="6"/>
      <c r="X342" s="137">
        <v>0</v>
      </c>
      <c r="Y342" s="104">
        <v>0</v>
      </c>
      <c r="Z342" s="121">
        <f t="shared" si="37"/>
        <v>0</v>
      </c>
      <c r="AA342" s="122">
        <f t="shared" si="40"/>
        <v>0</v>
      </c>
      <c r="AB342" s="6"/>
      <c r="AC342" s="102">
        <v>0</v>
      </c>
      <c r="AD342" s="103">
        <f t="shared" si="38"/>
        <v>0</v>
      </c>
      <c r="AE342" s="97">
        <f t="shared" si="39"/>
        <v>0</v>
      </c>
      <c r="AF342" s="97"/>
      <c r="AG342" s="104" t="s">
        <v>73</v>
      </c>
      <c r="AH342" s="105">
        <f t="shared" si="41"/>
        <v>0</v>
      </c>
      <c r="AI342" s="49"/>
      <c r="AJ342" s="49"/>
      <c r="AK342" s="83">
        <v>0</v>
      </c>
      <c r="AL342" s="92">
        <v>0</v>
      </c>
      <c r="AM342" s="92">
        <v>0</v>
      </c>
      <c r="AN342" s="92">
        <v>0</v>
      </c>
      <c r="AO342" s="92">
        <v>0</v>
      </c>
      <c r="AP342" s="150">
        <v>0</v>
      </c>
      <c r="AQ342" s="150">
        <v>0</v>
      </c>
      <c r="AR342" s="94">
        <v>0</v>
      </c>
      <c r="AT342" s="81" t="s">
        <v>536</v>
      </c>
      <c r="AU342" s="82" t="s">
        <v>536</v>
      </c>
    </row>
    <row r="343" spans="1:47" ht="10.199999999999999" x14ac:dyDescent="0.2">
      <c r="A343" s="118">
        <v>334</v>
      </c>
      <c r="B343" s="119" t="s">
        <v>408</v>
      </c>
      <c r="C343" s="120">
        <v>0</v>
      </c>
      <c r="D343" s="137">
        <v>0</v>
      </c>
      <c r="E343" s="121">
        <v>0</v>
      </c>
      <c r="F343" s="121">
        <v>0</v>
      </c>
      <c r="G343" s="121">
        <v>0</v>
      </c>
      <c r="H343" s="121">
        <v>0</v>
      </c>
      <c r="I343" s="121">
        <v>0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121">
        <v>0</v>
      </c>
      <c r="R343" s="121">
        <v>0</v>
      </c>
      <c r="S343" s="122">
        <v>0</v>
      </c>
      <c r="T343" s="121">
        <v>0</v>
      </c>
      <c r="U343" s="137">
        <f t="shared" si="35"/>
        <v>0</v>
      </c>
      <c r="V343" s="94">
        <f t="shared" si="36"/>
        <v>0</v>
      </c>
      <c r="W343" s="6"/>
      <c r="X343" s="137">
        <v>0</v>
      </c>
      <c r="Y343" s="104">
        <v>0</v>
      </c>
      <c r="Z343" s="121">
        <f t="shared" si="37"/>
        <v>0</v>
      </c>
      <c r="AA343" s="122">
        <f t="shared" si="40"/>
        <v>0</v>
      </c>
      <c r="AB343" s="6"/>
      <c r="AC343" s="102">
        <v>0</v>
      </c>
      <c r="AD343" s="103">
        <f t="shared" si="38"/>
        <v>0</v>
      </c>
      <c r="AE343" s="97">
        <f t="shared" si="39"/>
        <v>0</v>
      </c>
      <c r="AF343" s="97"/>
      <c r="AG343" s="104" t="s">
        <v>73</v>
      </c>
      <c r="AH343" s="105">
        <f t="shared" si="41"/>
        <v>0</v>
      </c>
      <c r="AI343" s="49"/>
      <c r="AJ343" s="49"/>
      <c r="AK343" s="83">
        <v>0</v>
      </c>
      <c r="AL343" s="92">
        <v>0</v>
      </c>
      <c r="AM343" s="92">
        <v>0</v>
      </c>
      <c r="AN343" s="92">
        <v>0</v>
      </c>
      <c r="AO343" s="92">
        <v>0</v>
      </c>
      <c r="AP343" s="150">
        <v>0</v>
      </c>
      <c r="AQ343" s="150">
        <v>0</v>
      </c>
      <c r="AR343" s="94">
        <v>0</v>
      </c>
      <c r="AT343" s="81" t="s">
        <v>536</v>
      </c>
      <c r="AU343" s="82" t="s">
        <v>536</v>
      </c>
    </row>
    <row r="344" spans="1:47" ht="10.199999999999999" x14ac:dyDescent="0.2">
      <c r="A344" s="118">
        <v>335</v>
      </c>
      <c r="B344" s="119" t="s">
        <v>409</v>
      </c>
      <c r="C344" s="120">
        <v>1</v>
      </c>
      <c r="D344" s="137">
        <v>0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1329725</v>
      </c>
      <c r="M344" s="121">
        <v>0</v>
      </c>
      <c r="N344" s="121">
        <v>0</v>
      </c>
      <c r="O344" s="121">
        <v>1334</v>
      </c>
      <c r="P344" s="121">
        <v>0</v>
      </c>
      <c r="Q344" s="121">
        <v>0</v>
      </c>
      <c r="R344" s="121">
        <v>0</v>
      </c>
      <c r="S344" s="122">
        <v>0</v>
      </c>
      <c r="T344" s="121" t="s">
        <v>71</v>
      </c>
      <c r="U344" s="137">
        <f t="shared" si="35"/>
        <v>1331059</v>
      </c>
      <c r="V344" s="94">
        <f t="shared" si="36"/>
        <v>2.5214002900868926</v>
      </c>
      <c r="W344" s="6"/>
      <c r="X344" s="137">
        <v>30492581.964960001</v>
      </c>
      <c r="Y344" s="104">
        <v>52790467.472902879</v>
      </c>
      <c r="Z344" s="121">
        <f t="shared" si="37"/>
        <v>22297885.507942878</v>
      </c>
      <c r="AA344" s="122">
        <f t="shared" si="40"/>
        <v>562218.94988051488</v>
      </c>
      <c r="AB344" s="6"/>
      <c r="AC344" s="102">
        <v>168.44891696842467</v>
      </c>
      <c r="AD344" s="103">
        <f t="shared" si="38"/>
        <v>171.28181727293381</v>
      </c>
      <c r="AE344" s="97">
        <f t="shared" si="39"/>
        <v>2.8329003045091383</v>
      </c>
      <c r="AF344" s="97">
        <v>1</v>
      </c>
      <c r="AG344" s="104">
        <v>1</v>
      </c>
      <c r="AH344" s="105">
        <f t="shared" si="41"/>
        <v>171.28181727293381</v>
      </c>
      <c r="AI344" s="49"/>
      <c r="AJ344" s="49"/>
      <c r="AK344" s="83">
        <v>168.44891696842467</v>
      </c>
      <c r="AL344" s="92">
        <v>168.42112833955639</v>
      </c>
      <c r="AM344" s="92">
        <v>168.44781172536972</v>
      </c>
      <c r="AN344" s="92">
        <v>168.44781172536972</v>
      </c>
      <c r="AO344" s="92">
        <v>168.44891696842467</v>
      </c>
      <c r="AP344" s="150">
        <v>171.24317378392118</v>
      </c>
      <c r="AQ344" s="150">
        <v>171.2819806114679</v>
      </c>
      <c r="AR344" s="94">
        <v>171.28181727293381</v>
      </c>
      <c r="AT344" s="81">
        <v>1.5917477659662271</v>
      </c>
      <c r="AU344" s="82">
        <v>3.3300675766617571</v>
      </c>
    </row>
    <row r="345" spans="1:47" ht="10.199999999999999" x14ac:dyDescent="0.2">
      <c r="A345" s="123">
        <v>336</v>
      </c>
      <c r="B345" s="124" t="s">
        <v>410</v>
      </c>
      <c r="C345" s="125">
        <v>1</v>
      </c>
      <c r="D345" s="138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2073171</v>
      </c>
      <c r="K345" s="109">
        <v>2727979</v>
      </c>
      <c r="L345" s="109">
        <v>5581825</v>
      </c>
      <c r="M345" s="109">
        <v>20896</v>
      </c>
      <c r="N345" s="109">
        <v>0</v>
      </c>
      <c r="O345" s="109">
        <v>244784</v>
      </c>
      <c r="P345" s="109">
        <v>0</v>
      </c>
      <c r="Q345" s="109">
        <v>0</v>
      </c>
      <c r="R345" s="109">
        <v>0</v>
      </c>
      <c r="S345" s="127">
        <v>0</v>
      </c>
      <c r="T345" s="121" t="s">
        <v>237</v>
      </c>
      <c r="U345" s="137">
        <f t="shared" si="35"/>
        <v>10648655</v>
      </c>
      <c r="V345" s="95">
        <f t="shared" si="36"/>
        <v>11.815603500484524</v>
      </c>
      <c r="W345" s="50"/>
      <c r="X345" s="138">
        <v>69340075.166419998</v>
      </c>
      <c r="Y345" s="109">
        <v>90123665.706650779</v>
      </c>
      <c r="Z345" s="121">
        <f t="shared" si="37"/>
        <v>20783590.540230781</v>
      </c>
      <c r="AA345" s="127">
        <f t="shared" si="40"/>
        <v>2455706.6513978788</v>
      </c>
      <c r="AB345" s="50"/>
      <c r="AC345" s="106">
        <v>118.87849226918041</v>
      </c>
      <c r="AD345" s="107">
        <f t="shared" si="38"/>
        <v>126.43187773426112</v>
      </c>
      <c r="AE345" s="108">
        <f t="shared" si="39"/>
        <v>7.5533854650807086</v>
      </c>
      <c r="AF345" s="108">
        <v>263.69999999999993</v>
      </c>
      <c r="AG345" s="109">
        <v>1</v>
      </c>
      <c r="AH345" s="110">
        <f t="shared" si="41"/>
        <v>126.43187773426112</v>
      </c>
      <c r="AI345" s="49"/>
      <c r="AJ345" s="49"/>
      <c r="AK345" s="83">
        <v>118.87849226918041</v>
      </c>
      <c r="AL345" s="92">
        <v>113.33756656626315</v>
      </c>
      <c r="AM345" s="92">
        <v>118.81860089169345</v>
      </c>
      <c r="AN345" s="92">
        <v>118.81860089169345</v>
      </c>
      <c r="AO345" s="92">
        <v>118.87849226918041</v>
      </c>
      <c r="AP345" s="150">
        <v>118.87849226918041</v>
      </c>
      <c r="AQ345" s="150">
        <v>126.40484358155453</v>
      </c>
      <c r="AR345" s="95">
        <v>126.43187773426112</v>
      </c>
      <c r="AT345" s="81">
        <v>0.24206090320341109</v>
      </c>
      <c r="AU345" s="82">
        <v>7.4649437656924524</v>
      </c>
    </row>
    <row r="346" spans="1:47" ht="10.199999999999999" x14ac:dyDescent="0.2">
      <c r="A346" s="118">
        <v>337</v>
      </c>
      <c r="B346" s="119" t="s">
        <v>411</v>
      </c>
      <c r="C346" s="120">
        <v>1</v>
      </c>
      <c r="D346" s="137">
        <v>0</v>
      </c>
      <c r="E346" s="121">
        <v>0</v>
      </c>
      <c r="F346" s="121">
        <v>0</v>
      </c>
      <c r="G346" s="121">
        <v>0</v>
      </c>
      <c r="H346" s="121">
        <v>0</v>
      </c>
      <c r="I346" s="121">
        <v>0</v>
      </c>
      <c r="J346" s="121">
        <v>0</v>
      </c>
      <c r="K346" s="121">
        <v>0</v>
      </c>
      <c r="L346" s="121">
        <v>0</v>
      </c>
      <c r="M346" s="121">
        <v>0</v>
      </c>
      <c r="N346" s="121">
        <v>16166</v>
      </c>
      <c r="O346" s="121">
        <v>4138</v>
      </c>
      <c r="P346" s="121">
        <v>0</v>
      </c>
      <c r="Q346" s="121">
        <v>0</v>
      </c>
      <c r="R346" s="121">
        <v>0</v>
      </c>
      <c r="S346" s="122">
        <v>0</v>
      </c>
      <c r="T346" s="121" t="s">
        <v>81</v>
      </c>
      <c r="U346" s="137">
        <f t="shared" si="35"/>
        <v>20304</v>
      </c>
      <c r="V346" s="94">
        <f t="shared" si="36"/>
        <v>0.99912198460418955</v>
      </c>
      <c r="W346" s="6"/>
      <c r="X346" s="137">
        <v>981559.89999999991</v>
      </c>
      <c r="Y346" s="104">
        <v>2032184.2890929477</v>
      </c>
      <c r="Z346" s="121">
        <f t="shared" si="37"/>
        <v>1050624.3890929478</v>
      </c>
      <c r="AA346" s="122">
        <f t="shared" si="40"/>
        <v>10497.019247041102</v>
      </c>
      <c r="AB346" s="6"/>
      <c r="AC346" s="102">
        <v>225.20964826675473</v>
      </c>
      <c r="AD346" s="103">
        <f t="shared" si="38"/>
        <v>205.96677491061999</v>
      </c>
      <c r="AE346" s="97">
        <f t="shared" si="39"/>
        <v>-19.242873356134737</v>
      </c>
      <c r="AF346" s="97">
        <v>1.22</v>
      </c>
      <c r="AG346" s="104">
        <v>1</v>
      </c>
      <c r="AH346" s="105">
        <f t="shared" si="41"/>
        <v>205.96677491061999</v>
      </c>
      <c r="AI346" s="49"/>
      <c r="AJ346" s="49"/>
      <c r="AK346" s="83">
        <v>225.20964826675473</v>
      </c>
      <c r="AL346" s="92">
        <v>230.64260097900134</v>
      </c>
      <c r="AM346" s="92">
        <v>225.25447778527598</v>
      </c>
      <c r="AN346" s="92">
        <v>225.25447778527598</v>
      </c>
      <c r="AO346" s="92">
        <v>225.20964826675473</v>
      </c>
      <c r="AP346" s="150">
        <v>225.20964826675473</v>
      </c>
      <c r="AQ346" s="150">
        <v>225.20964826675473</v>
      </c>
      <c r="AR346" s="94">
        <v>205.96677491061999</v>
      </c>
      <c r="AT346" s="81">
        <v>12.928880996021293</v>
      </c>
      <c r="AU346" s="82">
        <v>6.9861654969660405</v>
      </c>
    </row>
    <row r="347" spans="1:47" ht="10.199999999999999" x14ac:dyDescent="0.2">
      <c r="A347" s="118">
        <v>338</v>
      </c>
      <c r="B347" s="119" t="s">
        <v>412</v>
      </c>
      <c r="C347" s="120">
        <v>0</v>
      </c>
      <c r="D347" s="137">
        <v>0</v>
      </c>
      <c r="E347" s="121">
        <v>0</v>
      </c>
      <c r="F347" s="121">
        <v>0</v>
      </c>
      <c r="G347" s="121">
        <v>0</v>
      </c>
      <c r="H347" s="121">
        <v>0</v>
      </c>
      <c r="I347" s="121">
        <v>0</v>
      </c>
      <c r="J347" s="121">
        <v>0</v>
      </c>
      <c r="K347" s="121">
        <v>0</v>
      </c>
      <c r="L347" s="121">
        <v>0</v>
      </c>
      <c r="M347" s="121">
        <v>0</v>
      </c>
      <c r="N347" s="121">
        <v>0</v>
      </c>
      <c r="O347" s="121">
        <v>0</v>
      </c>
      <c r="P347" s="121">
        <v>0</v>
      </c>
      <c r="Q347" s="121">
        <v>0</v>
      </c>
      <c r="R347" s="121">
        <v>0</v>
      </c>
      <c r="S347" s="122">
        <v>0</v>
      </c>
      <c r="T347" s="121">
        <v>0</v>
      </c>
      <c r="U347" s="137">
        <f t="shared" si="35"/>
        <v>0</v>
      </c>
      <c r="V347" s="94">
        <f t="shared" si="36"/>
        <v>0</v>
      </c>
      <c r="W347" s="6"/>
      <c r="X347" s="137">
        <v>124534.43999999997</v>
      </c>
      <c r="Y347" s="104">
        <v>907447</v>
      </c>
      <c r="Z347" s="121">
        <f t="shared" si="37"/>
        <v>782912.56</v>
      </c>
      <c r="AA347" s="122">
        <f t="shared" si="40"/>
        <v>0</v>
      </c>
      <c r="AB347" s="6"/>
      <c r="AC347" s="102">
        <v>0</v>
      </c>
      <c r="AD347" s="103">
        <f t="shared" si="38"/>
        <v>0</v>
      </c>
      <c r="AE347" s="97">
        <f t="shared" si="39"/>
        <v>0</v>
      </c>
      <c r="AF347" s="97"/>
      <c r="AG347" s="104" t="s">
        <v>73</v>
      </c>
      <c r="AH347" s="105">
        <f t="shared" si="41"/>
        <v>0</v>
      </c>
      <c r="AI347" s="49"/>
      <c r="AJ347" s="49"/>
      <c r="AK347" s="83">
        <v>0</v>
      </c>
      <c r="AL347" s="92">
        <v>0</v>
      </c>
      <c r="AM347" s="92">
        <v>0</v>
      </c>
      <c r="AN347" s="92">
        <v>0</v>
      </c>
      <c r="AO347" s="92">
        <v>0</v>
      </c>
      <c r="AP347" s="150">
        <v>0</v>
      </c>
      <c r="AQ347" s="150">
        <v>0</v>
      </c>
      <c r="AR347" s="94">
        <v>0</v>
      </c>
      <c r="AT347" s="81" t="s">
        <v>536</v>
      </c>
      <c r="AU347" s="82" t="s">
        <v>536</v>
      </c>
    </row>
    <row r="348" spans="1:47" ht="10.199999999999999" x14ac:dyDescent="0.2">
      <c r="A348" s="118">
        <v>339</v>
      </c>
      <c r="B348" s="119" t="s">
        <v>413</v>
      </c>
      <c r="C348" s="120">
        <v>0</v>
      </c>
      <c r="D348" s="137">
        <v>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0</v>
      </c>
      <c r="R348" s="121">
        <v>0</v>
      </c>
      <c r="S348" s="122">
        <v>0</v>
      </c>
      <c r="T348" s="121">
        <v>0</v>
      </c>
      <c r="U348" s="137">
        <f t="shared" si="35"/>
        <v>0</v>
      </c>
      <c r="V348" s="94">
        <f t="shared" si="36"/>
        <v>0</v>
      </c>
      <c r="W348" s="6"/>
      <c r="X348" s="137">
        <v>0</v>
      </c>
      <c r="Y348" s="104">
        <v>0</v>
      </c>
      <c r="Z348" s="121">
        <f t="shared" si="37"/>
        <v>0</v>
      </c>
      <c r="AA348" s="122">
        <f t="shared" si="40"/>
        <v>0</v>
      </c>
      <c r="AB348" s="6"/>
      <c r="AC348" s="102">
        <v>0</v>
      </c>
      <c r="AD348" s="103">
        <f t="shared" si="38"/>
        <v>0</v>
      </c>
      <c r="AE348" s="97">
        <f t="shared" si="39"/>
        <v>0</v>
      </c>
      <c r="AF348" s="97"/>
      <c r="AG348" s="104" t="s">
        <v>73</v>
      </c>
      <c r="AH348" s="105">
        <f t="shared" si="41"/>
        <v>0</v>
      </c>
      <c r="AI348" s="49"/>
      <c r="AJ348" s="49"/>
      <c r="AK348" s="83">
        <v>0</v>
      </c>
      <c r="AL348" s="92">
        <v>0</v>
      </c>
      <c r="AM348" s="92">
        <v>0</v>
      </c>
      <c r="AN348" s="92">
        <v>0</v>
      </c>
      <c r="AO348" s="92">
        <v>0</v>
      </c>
      <c r="AP348" s="150">
        <v>0</v>
      </c>
      <c r="AQ348" s="150">
        <v>0</v>
      </c>
      <c r="AR348" s="94">
        <v>0</v>
      </c>
      <c r="AT348" s="81" t="s">
        <v>536</v>
      </c>
      <c r="AU348" s="82" t="s">
        <v>536</v>
      </c>
    </row>
    <row r="349" spans="1:47" ht="10.199999999999999" x14ac:dyDescent="0.2">
      <c r="A349" s="118">
        <v>340</v>
      </c>
      <c r="B349" s="119" t="s">
        <v>414</v>
      </c>
      <c r="C349" s="120">
        <v>1</v>
      </c>
      <c r="D349" s="137">
        <v>0</v>
      </c>
      <c r="E349" s="121">
        <v>7000</v>
      </c>
      <c r="F349" s="121">
        <v>0</v>
      </c>
      <c r="G349" s="121">
        <v>0</v>
      </c>
      <c r="H349" s="121">
        <v>0</v>
      </c>
      <c r="I349" s="121">
        <v>0</v>
      </c>
      <c r="J349" s="121">
        <v>0</v>
      </c>
      <c r="K349" s="121">
        <v>600</v>
      </c>
      <c r="L349" s="121">
        <v>64000</v>
      </c>
      <c r="M349" s="121">
        <v>0</v>
      </c>
      <c r="N349" s="121">
        <v>6907</v>
      </c>
      <c r="O349" s="121">
        <v>18611</v>
      </c>
      <c r="P349" s="121">
        <v>0</v>
      </c>
      <c r="Q349" s="121">
        <v>0</v>
      </c>
      <c r="R349" s="121">
        <v>0</v>
      </c>
      <c r="S349" s="122">
        <v>0</v>
      </c>
      <c r="T349" s="121" t="s">
        <v>81</v>
      </c>
      <c r="U349" s="137">
        <f t="shared" si="35"/>
        <v>51678</v>
      </c>
      <c r="V349" s="94">
        <f t="shared" si="36"/>
        <v>1.8454228389219138</v>
      </c>
      <c r="W349" s="6"/>
      <c r="X349" s="137">
        <v>1888347.0699999998</v>
      </c>
      <c r="Y349" s="104">
        <v>2800333.8264844501</v>
      </c>
      <c r="Z349" s="121">
        <f t="shared" si="37"/>
        <v>911986.75648445031</v>
      </c>
      <c r="AA349" s="122">
        <f t="shared" si="40"/>
        <v>16830.011892107224</v>
      </c>
      <c r="AB349" s="6"/>
      <c r="AC349" s="102">
        <v>180.2132251872784</v>
      </c>
      <c r="AD349" s="103">
        <f t="shared" si="38"/>
        <v>147.40424887001006</v>
      </c>
      <c r="AE349" s="97">
        <f t="shared" si="39"/>
        <v>-32.808976317268332</v>
      </c>
      <c r="AF349" s="97">
        <v>13.72</v>
      </c>
      <c r="AG349" s="104">
        <v>1</v>
      </c>
      <c r="AH349" s="105">
        <f t="shared" si="41"/>
        <v>147.40424887001006</v>
      </c>
      <c r="AI349" s="49"/>
      <c r="AJ349" s="49"/>
      <c r="AK349" s="83">
        <v>180.2132251872784</v>
      </c>
      <c r="AL349" s="92">
        <v>182.53531583072726</v>
      </c>
      <c r="AM349" s="92">
        <v>180.29302141311103</v>
      </c>
      <c r="AN349" s="92">
        <v>180.29302141311103</v>
      </c>
      <c r="AO349" s="92">
        <v>180.2132251872784</v>
      </c>
      <c r="AP349" s="150">
        <v>150.98138007768432</v>
      </c>
      <c r="AQ349" s="150">
        <v>147.62651559493364</v>
      </c>
      <c r="AR349" s="94">
        <v>147.40424887001006</v>
      </c>
      <c r="AT349" s="81">
        <v>15.085931186278776</v>
      </c>
      <c r="AU349" s="82">
        <v>-5.8375043324711857</v>
      </c>
    </row>
    <row r="350" spans="1:47" ht="10.199999999999999" x14ac:dyDescent="0.2">
      <c r="A350" s="118">
        <v>341</v>
      </c>
      <c r="B350" s="119" t="s">
        <v>415</v>
      </c>
      <c r="C350" s="120">
        <v>0</v>
      </c>
      <c r="D350" s="137">
        <v>0</v>
      </c>
      <c r="E350" s="121">
        <v>0</v>
      </c>
      <c r="F350" s="121">
        <v>0</v>
      </c>
      <c r="G350" s="121">
        <v>0</v>
      </c>
      <c r="H350" s="121">
        <v>0</v>
      </c>
      <c r="I350" s="121">
        <v>0</v>
      </c>
      <c r="J350" s="121">
        <v>0</v>
      </c>
      <c r="K350" s="121">
        <v>0</v>
      </c>
      <c r="L350" s="121">
        <v>322353</v>
      </c>
      <c r="M350" s="121">
        <v>0</v>
      </c>
      <c r="N350" s="121">
        <v>0</v>
      </c>
      <c r="O350" s="121">
        <v>0</v>
      </c>
      <c r="P350" s="121">
        <v>0</v>
      </c>
      <c r="Q350" s="121">
        <v>0</v>
      </c>
      <c r="R350" s="121">
        <v>0</v>
      </c>
      <c r="S350" s="122">
        <v>0</v>
      </c>
      <c r="T350" s="121" t="s">
        <v>71</v>
      </c>
      <c r="U350" s="137">
        <f t="shared" si="35"/>
        <v>322353</v>
      </c>
      <c r="V350" s="94">
        <f t="shared" si="36"/>
        <v>0</v>
      </c>
      <c r="W350" s="6"/>
      <c r="X350" s="137">
        <v>0</v>
      </c>
      <c r="Y350" s="104">
        <v>322338.87673006346</v>
      </c>
      <c r="Z350" s="121">
        <f t="shared" si="37"/>
        <v>322338.87673006346</v>
      </c>
      <c r="AA350" s="122">
        <f t="shared" si="40"/>
        <v>0</v>
      </c>
      <c r="AB350" s="6"/>
      <c r="AC350" s="102">
        <v>154.56153192697178</v>
      </c>
      <c r="AD350" s="103">
        <f t="shared" si="38"/>
        <v>0</v>
      </c>
      <c r="AE350" s="97">
        <f t="shared" si="39"/>
        <v>-154.56153192697178</v>
      </c>
      <c r="AF350" s="97"/>
      <c r="AG350" s="104">
        <v>1</v>
      </c>
      <c r="AH350" s="105">
        <f t="shared" si="41"/>
        <v>0</v>
      </c>
      <c r="AI350" s="49"/>
      <c r="AJ350" s="49"/>
      <c r="AK350" s="83">
        <v>154.56153192697178</v>
      </c>
      <c r="AL350" s="92">
        <v>154.56153192697178</v>
      </c>
      <c r="AM350" s="92">
        <v>154.56153192697178</v>
      </c>
      <c r="AN350" s="92">
        <v>154.56153192697178</v>
      </c>
      <c r="AO350" s="92">
        <v>154.56153192697178</v>
      </c>
      <c r="AP350" s="150">
        <v>154.56153192697178</v>
      </c>
      <c r="AQ350" s="150">
        <v>154.56153192697178</v>
      </c>
      <c r="AR350" s="94">
        <v>0</v>
      </c>
      <c r="AT350" s="81" t="s">
        <v>536</v>
      </c>
      <c r="AU350" s="82" t="s">
        <v>536</v>
      </c>
    </row>
    <row r="351" spans="1:47" ht="10.199999999999999" x14ac:dyDescent="0.2">
      <c r="A351" s="118">
        <v>342</v>
      </c>
      <c r="B351" s="119" t="s">
        <v>416</v>
      </c>
      <c r="C351" s="120">
        <v>1</v>
      </c>
      <c r="D351" s="137">
        <v>0</v>
      </c>
      <c r="E351" s="121">
        <v>0</v>
      </c>
      <c r="F351" s="121">
        <v>0</v>
      </c>
      <c r="G351" s="121">
        <v>0</v>
      </c>
      <c r="H351" s="121">
        <v>0</v>
      </c>
      <c r="I351" s="121">
        <v>0</v>
      </c>
      <c r="J351" s="121">
        <v>2132292</v>
      </c>
      <c r="K351" s="121">
        <v>1771353</v>
      </c>
      <c r="L351" s="121">
        <v>563540</v>
      </c>
      <c r="M351" s="121">
        <v>0</v>
      </c>
      <c r="N351" s="121">
        <v>0</v>
      </c>
      <c r="O351" s="121">
        <v>6514</v>
      </c>
      <c r="P351" s="121">
        <v>0</v>
      </c>
      <c r="Q351" s="121">
        <v>0</v>
      </c>
      <c r="R351" s="121">
        <v>0</v>
      </c>
      <c r="S351" s="122">
        <v>0</v>
      </c>
      <c r="T351" s="121" t="s">
        <v>71</v>
      </c>
      <c r="U351" s="137">
        <f t="shared" si="35"/>
        <v>4473699</v>
      </c>
      <c r="V351" s="94">
        <f t="shared" si="36"/>
        <v>7.9748819049751232</v>
      </c>
      <c r="W351" s="6"/>
      <c r="X351" s="137">
        <v>34794527.347199991</v>
      </c>
      <c r="Y351" s="104">
        <v>56097369.883422181</v>
      </c>
      <c r="Z351" s="121">
        <f t="shared" si="37"/>
        <v>21302842.53622219</v>
      </c>
      <c r="AA351" s="122">
        <f t="shared" si="40"/>
        <v>1698876.5346665271</v>
      </c>
      <c r="AB351" s="6"/>
      <c r="AC351" s="102">
        <v>155.48519035698942</v>
      </c>
      <c r="AD351" s="103">
        <f t="shared" si="38"/>
        <v>156.3420960024429</v>
      </c>
      <c r="AE351" s="97">
        <f t="shared" si="39"/>
        <v>0.85690564545348025</v>
      </c>
      <c r="AF351" s="97">
        <v>5</v>
      </c>
      <c r="AG351" s="104">
        <v>1</v>
      </c>
      <c r="AH351" s="105">
        <f t="shared" si="41"/>
        <v>156.3420960024429</v>
      </c>
      <c r="AI351" s="49"/>
      <c r="AJ351" s="49"/>
      <c r="AK351" s="83">
        <v>155.48519035698942</v>
      </c>
      <c r="AL351" s="92">
        <v>155.48491774985237</v>
      </c>
      <c r="AM351" s="92">
        <v>155.48518645342492</v>
      </c>
      <c r="AN351" s="92">
        <v>155.48518645342492</v>
      </c>
      <c r="AO351" s="92">
        <v>155.48519035698942</v>
      </c>
      <c r="AP351" s="150">
        <v>156.30982195910747</v>
      </c>
      <c r="AQ351" s="150">
        <v>156.34366569812494</v>
      </c>
      <c r="AR351" s="94">
        <v>156.3420960024429</v>
      </c>
      <c r="AT351" s="81">
        <v>1.6196667450001434</v>
      </c>
      <c r="AU351" s="82">
        <v>2.2785614630336988</v>
      </c>
    </row>
    <row r="352" spans="1:47" ht="10.199999999999999" x14ac:dyDescent="0.2">
      <c r="A352" s="118">
        <v>343</v>
      </c>
      <c r="B352" s="119" t="s">
        <v>417</v>
      </c>
      <c r="C352" s="120">
        <v>1</v>
      </c>
      <c r="D352" s="137">
        <v>0</v>
      </c>
      <c r="E352" s="121">
        <v>96873</v>
      </c>
      <c r="F352" s="121">
        <v>0</v>
      </c>
      <c r="G352" s="121">
        <v>0</v>
      </c>
      <c r="H352" s="121">
        <v>0</v>
      </c>
      <c r="I352" s="121">
        <v>0</v>
      </c>
      <c r="J352" s="121">
        <v>413031</v>
      </c>
      <c r="K352" s="121">
        <v>455547</v>
      </c>
      <c r="L352" s="121">
        <v>359820</v>
      </c>
      <c r="M352" s="121">
        <v>11677</v>
      </c>
      <c r="N352" s="121">
        <v>101324</v>
      </c>
      <c r="O352" s="121">
        <v>26414</v>
      </c>
      <c r="P352" s="121">
        <v>0</v>
      </c>
      <c r="Q352" s="121">
        <v>0</v>
      </c>
      <c r="R352" s="121">
        <v>0</v>
      </c>
      <c r="S352" s="122">
        <v>0</v>
      </c>
      <c r="T352" s="121" t="s">
        <v>81</v>
      </c>
      <c r="U352" s="137">
        <f t="shared" si="35"/>
        <v>1209213.8</v>
      </c>
      <c r="V352" s="94">
        <f t="shared" si="36"/>
        <v>7.2885185883814065</v>
      </c>
      <c r="W352" s="6"/>
      <c r="X352" s="137">
        <v>15435431.700000001</v>
      </c>
      <c r="Y352" s="104">
        <v>16590666.33825428</v>
      </c>
      <c r="Z352" s="121">
        <f t="shared" si="37"/>
        <v>1155234.6382542793</v>
      </c>
      <c r="AA352" s="122">
        <f t="shared" si="40"/>
        <v>84199.491348583848</v>
      </c>
      <c r="AB352" s="6"/>
      <c r="AC352" s="102">
        <v>110.50756174730374</v>
      </c>
      <c r="AD352" s="103">
        <f t="shared" si="38"/>
        <v>106.93880914847168</v>
      </c>
      <c r="AE352" s="97">
        <f t="shared" si="39"/>
        <v>-3.568752598832063</v>
      </c>
      <c r="AF352" s="97">
        <v>24.68</v>
      </c>
      <c r="AG352" s="104">
        <v>1</v>
      </c>
      <c r="AH352" s="105">
        <f t="shared" si="41"/>
        <v>106.93880914847168</v>
      </c>
      <c r="AI352" s="49"/>
      <c r="AJ352" s="49"/>
      <c r="AK352" s="83">
        <v>110.50756174730374</v>
      </c>
      <c r="AL352" s="92">
        <v>110.50756174730374</v>
      </c>
      <c r="AM352" s="92">
        <v>110.50756174730374</v>
      </c>
      <c r="AN352" s="92">
        <v>110.50756174730374</v>
      </c>
      <c r="AO352" s="92">
        <v>110.50756174730374</v>
      </c>
      <c r="AP352" s="150">
        <v>110.50756174730374</v>
      </c>
      <c r="AQ352" s="150">
        <v>106.95874322825239</v>
      </c>
      <c r="AR352" s="94">
        <v>106.93880914847168</v>
      </c>
      <c r="AT352" s="81">
        <v>5.8749313590595511</v>
      </c>
      <c r="AU352" s="82">
        <v>-0.75031187902304519</v>
      </c>
    </row>
    <row r="353" spans="1:76" ht="10.199999999999999" x14ac:dyDescent="0.2">
      <c r="A353" s="118">
        <v>344</v>
      </c>
      <c r="B353" s="119" t="s">
        <v>418</v>
      </c>
      <c r="C353" s="120">
        <v>1</v>
      </c>
      <c r="D353" s="137">
        <v>0</v>
      </c>
      <c r="E353" s="121">
        <v>0</v>
      </c>
      <c r="F353" s="121">
        <v>0</v>
      </c>
      <c r="G353" s="121">
        <v>0</v>
      </c>
      <c r="H353" s="121">
        <v>0</v>
      </c>
      <c r="I353" s="121">
        <v>87064.89</v>
      </c>
      <c r="J353" s="121">
        <v>1935742.72</v>
      </c>
      <c r="K353" s="121">
        <v>879355.39800000004</v>
      </c>
      <c r="L353" s="121">
        <v>1085997</v>
      </c>
      <c r="M353" s="121">
        <v>3539</v>
      </c>
      <c r="N353" s="121">
        <v>0</v>
      </c>
      <c r="O353" s="121">
        <v>3614</v>
      </c>
      <c r="P353" s="121">
        <v>0</v>
      </c>
      <c r="Q353" s="121">
        <v>0</v>
      </c>
      <c r="R353" s="121">
        <v>0</v>
      </c>
      <c r="S353" s="122">
        <v>0</v>
      </c>
      <c r="T353" s="121" t="s">
        <v>81</v>
      </c>
      <c r="U353" s="137">
        <f t="shared" si="35"/>
        <v>3224255.1379999998</v>
      </c>
      <c r="V353" s="94">
        <f t="shared" si="36"/>
        <v>5.2724050773023245</v>
      </c>
      <c r="W353" s="6"/>
      <c r="X353" s="137">
        <v>46376139.481770001</v>
      </c>
      <c r="Y353" s="104">
        <v>61153403.251969405</v>
      </c>
      <c r="Z353" s="121">
        <f t="shared" si="37"/>
        <v>14777263.770199403</v>
      </c>
      <c r="AA353" s="122">
        <f t="shared" si="40"/>
        <v>779117.20530635025</v>
      </c>
      <c r="AB353" s="6"/>
      <c r="AC353" s="102">
        <v>133.4779921297997</v>
      </c>
      <c r="AD353" s="103">
        <f t="shared" si="38"/>
        <v>130.18394096903126</v>
      </c>
      <c r="AE353" s="97">
        <f t="shared" si="39"/>
        <v>-3.2940511607684471</v>
      </c>
      <c r="AF353" s="97">
        <v>1</v>
      </c>
      <c r="AG353" s="104">
        <v>1</v>
      </c>
      <c r="AH353" s="105">
        <f t="shared" si="41"/>
        <v>130.18394096903126</v>
      </c>
      <c r="AI353" s="49"/>
      <c r="AJ353" s="49"/>
      <c r="AK353" s="83">
        <v>133.4779921297997</v>
      </c>
      <c r="AL353" s="92">
        <v>133.43535655772675</v>
      </c>
      <c r="AM353" s="92">
        <v>133.47792437518547</v>
      </c>
      <c r="AN353" s="92">
        <v>133.47792437518547</v>
      </c>
      <c r="AO353" s="92">
        <v>133.4779921297997</v>
      </c>
      <c r="AP353" s="150">
        <v>130.23648883593799</v>
      </c>
      <c r="AQ353" s="150">
        <v>130.1839541013515</v>
      </c>
      <c r="AR353" s="94">
        <v>130.18394096903126</v>
      </c>
      <c r="AT353" s="81">
        <v>7.4129898711329645</v>
      </c>
      <c r="AU353" s="82">
        <v>4.8347216827612787</v>
      </c>
    </row>
    <row r="354" spans="1:76" ht="10.199999999999999" x14ac:dyDescent="0.2">
      <c r="A354" s="118">
        <v>345</v>
      </c>
      <c r="B354" s="119" t="s">
        <v>419</v>
      </c>
      <c r="C354" s="120">
        <v>0</v>
      </c>
      <c r="D354" s="137">
        <v>0</v>
      </c>
      <c r="E354" s="121">
        <v>0</v>
      </c>
      <c r="F354" s="121">
        <v>0</v>
      </c>
      <c r="G354" s="121">
        <v>0</v>
      </c>
      <c r="H354" s="121">
        <v>0</v>
      </c>
      <c r="I354" s="121">
        <v>0</v>
      </c>
      <c r="J354" s="121">
        <v>0</v>
      </c>
      <c r="K354" s="121">
        <v>0</v>
      </c>
      <c r="L354" s="121">
        <v>0</v>
      </c>
      <c r="M354" s="121">
        <v>0</v>
      </c>
      <c r="N354" s="121">
        <v>0</v>
      </c>
      <c r="O354" s="121">
        <v>0</v>
      </c>
      <c r="P354" s="121">
        <v>0</v>
      </c>
      <c r="Q354" s="121">
        <v>0</v>
      </c>
      <c r="R354" s="121">
        <v>0</v>
      </c>
      <c r="S354" s="122">
        <v>0</v>
      </c>
      <c r="T354" s="121">
        <v>0</v>
      </c>
      <c r="U354" s="137">
        <f t="shared" si="35"/>
        <v>0</v>
      </c>
      <c r="V354" s="94">
        <f t="shared" si="36"/>
        <v>0</v>
      </c>
      <c r="W354" s="6"/>
      <c r="X354" s="137">
        <v>41511.479999999996</v>
      </c>
      <c r="Y354" s="104">
        <v>61340.742000000006</v>
      </c>
      <c r="Z354" s="121">
        <f t="shared" si="37"/>
        <v>19829.26200000001</v>
      </c>
      <c r="AA354" s="122">
        <f t="shared" si="40"/>
        <v>0</v>
      </c>
      <c r="AB354" s="6"/>
      <c r="AC354" s="102">
        <v>0</v>
      </c>
      <c r="AD354" s="103">
        <f t="shared" si="38"/>
        <v>0</v>
      </c>
      <c r="AE354" s="97">
        <f t="shared" si="39"/>
        <v>0</v>
      </c>
      <c r="AF354" s="97"/>
      <c r="AG354" s="104" t="s">
        <v>73</v>
      </c>
      <c r="AH354" s="105">
        <f t="shared" si="41"/>
        <v>0</v>
      </c>
      <c r="AI354" s="49"/>
      <c r="AJ354" s="49"/>
      <c r="AK354" s="83">
        <v>0</v>
      </c>
      <c r="AL354" s="92">
        <v>0</v>
      </c>
      <c r="AM354" s="92">
        <v>0</v>
      </c>
      <c r="AN354" s="92">
        <v>0</v>
      </c>
      <c r="AO354" s="92">
        <v>0</v>
      </c>
      <c r="AP354" s="150">
        <v>0</v>
      </c>
      <c r="AQ354" s="150">
        <v>0</v>
      </c>
      <c r="AR354" s="94">
        <v>0</v>
      </c>
      <c r="AT354" s="81" t="s">
        <v>536</v>
      </c>
      <c r="AU354" s="82" t="s">
        <v>536</v>
      </c>
    </row>
    <row r="355" spans="1:76" ht="10.199999999999999" x14ac:dyDescent="0.2">
      <c r="A355" s="118">
        <v>346</v>
      </c>
      <c r="B355" s="119" t="s">
        <v>420</v>
      </c>
      <c r="C355" s="120">
        <v>1</v>
      </c>
      <c r="D355" s="137">
        <v>0</v>
      </c>
      <c r="E355" s="121">
        <v>10000</v>
      </c>
      <c r="F355" s="121">
        <v>0</v>
      </c>
      <c r="G355" s="121">
        <v>0</v>
      </c>
      <c r="H355" s="121">
        <v>0</v>
      </c>
      <c r="I355" s="121">
        <v>0</v>
      </c>
      <c r="J355" s="121">
        <v>1097146</v>
      </c>
      <c r="K355" s="121">
        <v>0</v>
      </c>
      <c r="L355" s="121">
        <v>938139</v>
      </c>
      <c r="M355" s="121">
        <v>23988</v>
      </c>
      <c r="N355" s="121">
        <v>-1547</v>
      </c>
      <c r="O355" s="121">
        <v>22498</v>
      </c>
      <c r="P355" s="121">
        <v>0</v>
      </c>
      <c r="Q355" s="121">
        <v>0</v>
      </c>
      <c r="R355" s="121">
        <v>0</v>
      </c>
      <c r="S355" s="122">
        <v>0</v>
      </c>
      <c r="T355" s="121" t="s">
        <v>81</v>
      </c>
      <c r="U355" s="137">
        <f t="shared" si="35"/>
        <v>1424145.31</v>
      </c>
      <c r="V355" s="94">
        <f t="shared" si="36"/>
        <v>5.7865098546141951</v>
      </c>
      <c r="W355" s="6"/>
      <c r="X355" s="137">
        <v>22361612.680800002</v>
      </c>
      <c r="Y355" s="104">
        <v>24611472.991174094</v>
      </c>
      <c r="Z355" s="121">
        <f t="shared" si="37"/>
        <v>2249860.3103740923</v>
      </c>
      <c r="AA355" s="122">
        <f t="shared" si="40"/>
        <v>130188.38857485038</v>
      </c>
      <c r="AB355" s="6"/>
      <c r="AC355" s="102">
        <v>111.12532361052789</v>
      </c>
      <c r="AD355" s="103">
        <f t="shared" si="38"/>
        <v>109.47906553993407</v>
      </c>
      <c r="AE355" s="97">
        <f t="shared" si="39"/>
        <v>-1.6462580705938166</v>
      </c>
      <c r="AF355" s="97">
        <v>29.98</v>
      </c>
      <c r="AG355" s="104">
        <v>1</v>
      </c>
      <c r="AH355" s="105">
        <f t="shared" si="41"/>
        <v>109.47906553993407</v>
      </c>
      <c r="AI355" s="49"/>
      <c r="AJ355" s="49"/>
      <c r="AK355" s="83">
        <v>111.12532361052789</v>
      </c>
      <c r="AL355" s="92">
        <v>111.16706755985837</v>
      </c>
      <c r="AM355" s="92">
        <v>111.12390770945768</v>
      </c>
      <c r="AN355" s="92">
        <v>111.12390770945768</v>
      </c>
      <c r="AO355" s="92">
        <v>111.12532361052789</v>
      </c>
      <c r="AP355" s="150">
        <v>111.12532361052789</v>
      </c>
      <c r="AQ355" s="150">
        <v>111.12532361052789</v>
      </c>
      <c r="AR355" s="94">
        <v>109.47906553993407</v>
      </c>
      <c r="AT355" s="81">
        <v>7.1277192000426108</v>
      </c>
      <c r="AU355" s="82">
        <v>4.6646228214673044</v>
      </c>
    </row>
    <row r="356" spans="1:76" ht="10.199999999999999" x14ac:dyDescent="0.2">
      <c r="A356" s="118">
        <v>347</v>
      </c>
      <c r="B356" s="119" t="s">
        <v>421</v>
      </c>
      <c r="C356" s="120">
        <v>1</v>
      </c>
      <c r="D356" s="137">
        <v>0</v>
      </c>
      <c r="E356" s="121">
        <v>2494668</v>
      </c>
      <c r="F356" s="121">
        <v>0</v>
      </c>
      <c r="G356" s="121">
        <v>0</v>
      </c>
      <c r="H356" s="121">
        <v>0</v>
      </c>
      <c r="I356" s="121">
        <v>0</v>
      </c>
      <c r="J356" s="121">
        <v>0</v>
      </c>
      <c r="K356" s="121">
        <v>0</v>
      </c>
      <c r="L356" s="121">
        <v>2300000</v>
      </c>
      <c r="M356" s="121">
        <v>0</v>
      </c>
      <c r="N356" s="121">
        <v>0</v>
      </c>
      <c r="O356" s="121">
        <v>25044</v>
      </c>
      <c r="P356" s="121">
        <v>0</v>
      </c>
      <c r="Q356" s="121">
        <v>0</v>
      </c>
      <c r="R356" s="121">
        <v>0</v>
      </c>
      <c r="S356" s="122">
        <v>0</v>
      </c>
      <c r="T356" s="121" t="s">
        <v>71</v>
      </c>
      <c r="U356" s="137">
        <f t="shared" si="35"/>
        <v>4819712</v>
      </c>
      <c r="V356" s="94">
        <f t="shared" si="36"/>
        <v>6.2788361125980474</v>
      </c>
      <c r="W356" s="6"/>
      <c r="X356" s="137">
        <v>51790238.039180018</v>
      </c>
      <c r="Y356" s="104">
        <v>76761232.712056026</v>
      </c>
      <c r="Z356" s="121">
        <f t="shared" si="37"/>
        <v>24970994.672876008</v>
      </c>
      <c r="AA356" s="122">
        <f t="shared" si="40"/>
        <v>1567887.8311954734</v>
      </c>
      <c r="AB356" s="6"/>
      <c r="AC356" s="102">
        <v>143.32171010975702</v>
      </c>
      <c r="AD356" s="103">
        <f t="shared" si="38"/>
        <v>145.18825888379922</v>
      </c>
      <c r="AE356" s="97">
        <f t="shared" si="39"/>
        <v>1.8665487740422009</v>
      </c>
      <c r="AF356" s="97">
        <v>20.990000000000002</v>
      </c>
      <c r="AG356" s="104">
        <v>1</v>
      </c>
      <c r="AH356" s="105">
        <f t="shared" si="41"/>
        <v>145.18825888379922</v>
      </c>
      <c r="AI356" s="49"/>
      <c r="AJ356" s="49"/>
      <c r="AK356" s="83">
        <v>143.32171010975702</v>
      </c>
      <c r="AL356" s="92">
        <v>143.38066443791658</v>
      </c>
      <c r="AM356" s="92">
        <v>143.31971080749233</v>
      </c>
      <c r="AN356" s="92">
        <v>143.31971080749233</v>
      </c>
      <c r="AO356" s="92">
        <v>143.32171010975702</v>
      </c>
      <c r="AP356" s="150">
        <v>145.14096298001888</v>
      </c>
      <c r="AQ356" s="150">
        <v>145.18912725128146</v>
      </c>
      <c r="AR356" s="94">
        <v>145.18825888379922</v>
      </c>
      <c r="AT356" s="81">
        <v>2.797237079313855</v>
      </c>
      <c r="AU356" s="82">
        <v>4.0494349297132723</v>
      </c>
    </row>
    <row r="357" spans="1:76" ht="10.199999999999999" x14ac:dyDescent="0.2">
      <c r="A357" s="118">
        <v>348</v>
      </c>
      <c r="B357" s="119" t="s">
        <v>422</v>
      </c>
      <c r="C357" s="120">
        <v>1</v>
      </c>
      <c r="D357" s="137">
        <v>12365744</v>
      </c>
      <c r="E357" s="121">
        <v>5052217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13345904</v>
      </c>
      <c r="L357" s="121">
        <v>0</v>
      </c>
      <c r="M357" s="121">
        <v>241632</v>
      </c>
      <c r="N357" s="121">
        <v>237844</v>
      </c>
      <c r="O357" s="121">
        <v>1816890</v>
      </c>
      <c r="P357" s="121">
        <v>0</v>
      </c>
      <c r="Q357" s="121">
        <v>0</v>
      </c>
      <c r="R357" s="121">
        <v>0</v>
      </c>
      <c r="S357" s="122">
        <v>0</v>
      </c>
      <c r="T357" s="121" t="s">
        <v>71</v>
      </c>
      <c r="U357" s="137">
        <f t="shared" si="35"/>
        <v>33060231</v>
      </c>
      <c r="V357" s="94">
        <f t="shared" si="36"/>
        <v>9.2503755261190204</v>
      </c>
      <c r="W357" s="6"/>
      <c r="X357" s="137">
        <v>353662082.21999997</v>
      </c>
      <c r="Y357" s="104">
        <v>357393393.45362085</v>
      </c>
      <c r="Z357" s="121">
        <f t="shared" si="37"/>
        <v>3731311.233620882</v>
      </c>
      <c r="AA357" s="122">
        <f t="shared" si="40"/>
        <v>345160.30115819577</v>
      </c>
      <c r="AB357" s="6"/>
      <c r="AC357" s="102">
        <v>100.83096021924256</v>
      </c>
      <c r="AD357" s="103">
        <f t="shared" si="38"/>
        <v>100.95745376807352</v>
      </c>
      <c r="AE357" s="97">
        <f t="shared" si="39"/>
        <v>0.12649354883096464</v>
      </c>
      <c r="AF357" s="97">
        <v>2006.4999999999993</v>
      </c>
      <c r="AG357" s="104">
        <v>1</v>
      </c>
      <c r="AH357" s="105">
        <f t="shared" si="41"/>
        <v>100.95745376807352</v>
      </c>
      <c r="AI357" s="49"/>
      <c r="AJ357" s="49"/>
      <c r="AK357" s="83">
        <v>100.83096021924256</v>
      </c>
      <c r="AL357" s="92">
        <v>100.4063616941506</v>
      </c>
      <c r="AM357" s="92">
        <v>100.80738152773871</v>
      </c>
      <c r="AN357" s="92">
        <v>100.80738152773871</v>
      </c>
      <c r="AO357" s="92">
        <v>100.83096021924256</v>
      </c>
      <c r="AP357" s="150">
        <v>100.83096021924256</v>
      </c>
      <c r="AQ357" s="150">
        <v>100.96379067102839</v>
      </c>
      <c r="AR357" s="94">
        <v>100.95745376807352</v>
      </c>
      <c r="AT357" s="81">
        <v>3.1425847414397321</v>
      </c>
      <c r="AU357" s="82">
        <v>3.2904558920388167</v>
      </c>
    </row>
    <row r="358" spans="1:76" s="55" customFormat="1" ht="10.199999999999999" x14ac:dyDescent="0.2">
      <c r="A358" s="123">
        <v>349</v>
      </c>
      <c r="B358" s="124" t="s">
        <v>423</v>
      </c>
      <c r="C358" s="129">
        <v>1</v>
      </c>
      <c r="D358" s="138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66277</v>
      </c>
      <c r="O358" s="109">
        <v>0</v>
      </c>
      <c r="P358" s="109">
        <v>0</v>
      </c>
      <c r="Q358" s="109">
        <v>0</v>
      </c>
      <c r="R358" s="109">
        <v>0</v>
      </c>
      <c r="S358" s="127">
        <v>0</v>
      </c>
      <c r="T358" s="109" t="s">
        <v>71</v>
      </c>
      <c r="U358" s="137">
        <f t="shared" si="35"/>
        <v>66277</v>
      </c>
      <c r="V358" s="95">
        <f t="shared" si="36"/>
        <v>3.5604753134010547</v>
      </c>
      <c r="W358" s="49"/>
      <c r="X358" s="138">
        <v>1138991.4000000001</v>
      </c>
      <c r="Y358" s="109">
        <v>1861464.9496527631</v>
      </c>
      <c r="Z358" s="121">
        <f t="shared" si="37"/>
        <v>722473.54965276294</v>
      </c>
      <c r="AA358" s="126">
        <f t="shared" si="40"/>
        <v>25723.492381238939</v>
      </c>
      <c r="AB358" s="49"/>
      <c r="AC358" s="102">
        <v>152.60157493206654</v>
      </c>
      <c r="AD358" s="103">
        <f t="shared" si="38"/>
        <v>161.17254768311017</v>
      </c>
      <c r="AE358" s="97">
        <f t="shared" si="39"/>
        <v>8.5709727510436267</v>
      </c>
      <c r="AF358" s="97"/>
      <c r="AG358" s="104">
        <v>0</v>
      </c>
      <c r="AH358" s="105">
        <f t="shared" si="41"/>
        <v>152.60157493206654</v>
      </c>
      <c r="AI358" s="49"/>
      <c r="AJ358" s="49"/>
      <c r="AK358" s="83">
        <v>152.60157493206654</v>
      </c>
      <c r="AL358" s="92">
        <v>154.11791685666103</v>
      </c>
      <c r="AM358" s="92">
        <v>152.60121927013398</v>
      </c>
      <c r="AN358" s="92">
        <v>152.60121927013398</v>
      </c>
      <c r="AO358" s="92">
        <v>152.60157493206654</v>
      </c>
      <c r="AP358" s="150">
        <v>152.60157493206654</v>
      </c>
      <c r="AQ358" s="150">
        <v>152.60157493206654</v>
      </c>
      <c r="AR358" s="98">
        <v>152.60157493206654</v>
      </c>
      <c r="AS358" s="6"/>
      <c r="AT358" s="83">
        <v>-1.8403884567018025</v>
      </c>
      <c r="AU358" s="84">
        <v>4.3095687701245975</v>
      </c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</row>
    <row r="359" spans="1:76" ht="10.199999999999999" x14ac:dyDescent="0.2">
      <c r="A359" s="118">
        <v>350</v>
      </c>
      <c r="B359" s="119" t="s">
        <v>424</v>
      </c>
      <c r="C359" s="120">
        <v>1</v>
      </c>
      <c r="D359" s="137">
        <v>0</v>
      </c>
      <c r="E359" s="121">
        <v>0</v>
      </c>
      <c r="F359" s="121">
        <v>0</v>
      </c>
      <c r="G359" s="121">
        <v>0</v>
      </c>
      <c r="H359" s="121">
        <v>0</v>
      </c>
      <c r="I359" s="121">
        <v>0</v>
      </c>
      <c r="J359" s="121">
        <v>0</v>
      </c>
      <c r="K359" s="121">
        <v>76974</v>
      </c>
      <c r="L359" s="121">
        <v>422100</v>
      </c>
      <c r="M359" s="121">
        <v>9589</v>
      </c>
      <c r="N359" s="121">
        <v>0</v>
      </c>
      <c r="O359" s="121">
        <v>29681</v>
      </c>
      <c r="P359" s="121">
        <v>0</v>
      </c>
      <c r="Q359" s="121">
        <v>0</v>
      </c>
      <c r="R359" s="121">
        <v>0</v>
      </c>
      <c r="S359" s="122">
        <v>0</v>
      </c>
      <c r="T359" s="121" t="s">
        <v>81</v>
      </c>
      <c r="U359" s="137">
        <f t="shared" si="35"/>
        <v>238653</v>
      </c>
      <c r="V359" s="94">
        <f t="shared" si="36"/>
        <v>1.6435433720156802</v>
      </c>
      <c r="W359" s="6"/>
      <c r="X359" s="137">
        <v>9153991.6259199996</v>
      </c>
      <c r="Y359" s="104">
        <v>14520639.008589737</v>
      </c>
      <c r="Z359" s="121">
        <f t="shared" si="37"/>
        <v>5366647.3826697376</v>
      </c>
      <c r="AA359" s="122">
        <f t="shared" si="40"/>
        <v>88203.177357321445</v>
      </c>
      <c r="AB359" s="6"/>
      <c r="AC359" s="102">
        <v>158.62332591773981</v>
      </c>
      <c r="AD359" s="103">
        <f t="shared" si="38"/>
        <v>157.66275982125904</v>
      </c>
      <c r="AE359" s="97">
        <f t="shared" si="39"/>
        <v>-0.96056609648076119</v>
      </c>
      <c r="AF359" s="97">
        <v>30.63</v>
      </c>
      <c r="AG359" s="104">
        <v>1</v>
      </c>
      <c r="AH359" s="105">
        <f t="shared" si="41"/>
        <v>157.66275982125904</v>
      </c>
      <c r="AI359" s="49"/>
      <c r="AJ359" s="49"/>
      <c r="AK359" s="83">
        <v>158.62332591773981</v>
      </c>
      <c r="AL359" s="92">
        <v>158.88368420958309</v>
      </c>
      <c r="AM359" s="92">
        <v>158.61679258418928</v>
      </c>
      <c r="AN359" s="92">
        <v>158.61679258418928</v>
      </c>
      <c r="AO359" s="92">
        <v>158.62332591773981</v>
      </c>
      <c r="AP359" s="150">
        <v>157.75586122012342</v>
      </c>
      <c r="AQ359" s="150">
        <v>157.698225948703</v>
      </c>
      <c r="AR359" s="94">
        <v>157.66275982125904</v>
      </c>
      <c r="AT359" s="81">
        <v>6.4898214525234561</v>
      </c>
      <c r="AU359" s="82">
        <v>6.0601294348917323</v>
      </c>
    </row>
    <row r="360" spans="1:76" ht="10.199999999999999" x14ac:dyDescent="0.2">
      <c r="A360" s="118">
        <v>351</v>
      </c>
      <c r="B360" s="119" t="s">
        <v>425</v>
      </c>
      <c r="C360" s="120">
        <v>0</v>
      </c>
      <c r="D360" s="137">
        <v>0</v>
      </c>
      <c r="E360" s="121">
        <v>0</v>
      </c>
      <c r="F360" s="121">
        <v>0</v>
      </c>
      <c r="G360" s="121">
        <v>0</v>
      </c>
      <c r="H360" s="121">
        <v>0</v>
      </c>
      <c r="I360" s="121">
        <v>0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0</v>
      </c>
      <c r="Q360" s="121">
        <v>0</v>
      </c>
      <c r="R360" s="121">
        <v>0</v>
      </c>
      <c r="S360" s="122">
        <v>0</v>
      </c>
      <c r="T360" s="121">
        <v>0</v>
      </c>
      <c r="U360" s="137">
        <f t="shared" si="35"/>
        <v>0</v>
      </c>
      <c r="V360" s="94">
        <f t="shared" si="36"/>
        <v>0</v>
      </c>
      <c r="W360" s="6"/>
      <c r="X360" s="137">
        <v>0</v>
      </c>
      <c r="Y360" s="104">
        <v>58710</v>
      </c>
      <c r="Z360" s="121">
        <f t="shared" si="37"/>
        <v>58710</v>
      </c>
      <c r="AA360" s="122">
        <f t="shared" si="40"/>
        <v>0</v>
      </c>
      <c r="AB360" s="6"/>
      <c r="AC360" s="102">
        <v>0</v>
      </c>
      <c r="AD360" s="103">
        <f t="shared" si="38"/>
        <v>0</v>
      </c>
      <c r="AE360" s="97">
        <f t="shared" si="39"/>
        <v>0</v>
      </c>
      <c r="AF360" s="97"/>
      <c r="AG360" s="104" t="s">
        <v>73</v>
      </c>
      <c r="AH360" s="105">
        <f t="shared" si="41"/>
        <v>0</v>
      </c>
      <c r="AI360" s="49"/>
      <c r="AJ360" s="49"/>
      <c r="AK360" s="83">
        <v>0</v>
      </c>
      <c r="AL360" s="92">
        <v>0</v>
      </c>
      <c r="AM360" s="92">
        <v>0</v>
      </c>
      <c r="AN360" s="92">
        <v>0</v>
      </c>
      <c r="AO360" s="92">
        <v>0</v>
      </c>
      <c r="AP360" s="150">
        <v>0</v>
      </c>
      <c r="AQ360" s="150">
        <v>0</v>
      </c>
      <c r="AR360" s="94">
        <v>0</v>
      </c>
      <c r="AT360" s="81" t="s">
        <v>536</v>
      </c>
      <c r="AU360" s="82" t="s">
        <v>536</v>
      </c>
    </row>
    <row r="361" spans="1:76" ht="10.199999999999999" x14ac:dyDescent="0.2">
      <c r="A361" s="118">
        <v>352</v>
      </c>
      <c r="B361" s="119" t="s">
        <v>426</v>
      </c>
      <c r="C361" s="120">
        <v>0</v>
      </c>
      <c r="D361" s="137">
        <v>0</v>
      </c>
      <c r="E361" s="121">
        <v>0</v>
      </c>
      <c r="F361" s="121">
        <v>0</v>
      </c>
      <c r="G361" s="121">
        <v>0</v>
      </c>
      <c r="H361" s="121">
        <v>0</v>
      </c>
      <c r="I361" s="121">
        <v>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1">
        <v>0</v>
      </c>
      <c r="Q361" s="121">
        <v>0</v>
      </c>
      <c r="R361" s="121">
        <v>217362</v>
      </c>
      <c r="S361" s="122">
        <v>0</v>
      </c>
      <c r="T361" s="121">
        <v>0</v>
      </c>
      <c r="U361" s="137">
        <f t="shared" si="35"/>
        <v>217362</v>
      </c>
      <c r="V361" s="94">
        <f t="shared" si="36"/>
        <v>0</v>
      </c>
      <c r="W361" s="6"/>
      <c r="X361" s="137"/>
      <c r="Y361" s="104">
        <v>0</v>
      </c>
      <c r="Z361" s="121">
        <f t="shared" si="37"/>
        <v>0</v>
      </c>
      <c r="AA361" s="122">
        <f t="shared" si="40"/>
        <v>0</v>
      </c>
      <c r="AB361" s="6"/>
      <c r="AC361" s="102">
        <v>0</v>
      </c>
      <c r="AD361" s="103">
        <f t="shared" si="38"/>
        <v>0</v>
      </c>
      <c r="AE361" s="97">
        <f t="shared" si="39"/>
        <v>0</v>
      </c>
      <c r="AF361" s="97">
        <v>6.99</v>
      </c>
      <c r="AG361" s="109"/>
      <c r="AH361" s="105">
        <f t="shared" si="41"/>
        <v>0</v>
      </c>
      <c r="AI361" s="49"/>
      <c r="AJ361" s="49"/>
      <c r="AK361" s="83">
        <v>0</v>
      </c>
      <c r="AL361" s="92">
        <v>0</v>
      </c>
      <c r="AM361" s="92">
        <v>0</v>
      </c>
      <c r="AN361" s="92">
        <v>0</v>
      </c>
      <c r="AO361" s="92">
        <v>0</v>
      </c>
      <c r="AP361" s="150">
        <v>0</v>
      </c>
      <c r="AQ361" s="150">
        <v>0</v>
      </c>
      <c r="AR361" s="94">
        <v>0</v>
      </c>
      <c r="AT361" s="81" t="s">
        <v>536</v>
      </c>
      <c r="AU361" s="82" t="s">
        <v>536</v>
      </c>
    </row>
    <row r="362" spans="1:76" ht="10.199999999999999" x14ac:dyDescent="0.2">
      <c r="A362" s="118">
        <v>406</v>
      </c>
      <c r="B362" s="119" t="s">
        <v>427</v>
      </c>
      <c r="C362" s="120">
        <v>1</v>
      </c>
      <c r="D362" s="137">
        <v>0</v>
      </c>
      <c r="E362" s="121">
        <v>0</v>
      </c>
      <c r="F362" s="121">
        <v>0</v>
      </c>
      <c r="G362" s="121">
        <v>0</v>
      </c>
      <c r="H362" s="121">
        <v>0</v>
      </c>
      <c r="I362" s="121">
        <v>0</v>
      </c>
      <c r="J362" s="121">
        <v>0</v>
      </c>
      <c r="K362" s="121">
        <v>0</v>
      </c>
      <c r="L362" s="121">
        <v>104924</v>
      </c>
      <c r="M362" s="121">
        <v>0</v>
      </c>
      <c r="N362" s="121">
        <v>0</v>
      </c>
      <c r="O362" s="121">
        <v>0</v>
      </c>
      <c r="P362" s="121">
        <v>0</v>
      </c>
      <c r="Q362" s="121">
        <v>0</v>
      </c>
      <c r="R362" s="121">
        <v>0</v>
      </c>
      <c r="S362" s="122">
        <v>0</v>
      </c>
      <c r="T362" s="128" t="s">
        <v>117</v>
      </c>
      <c r="U362" s="137">
        <f t="shared" si="35"/>
        <v>104924</v>
      </c>
      <c r="V362" s="94">
        <f t="shared" si="36"/>
        <v>3.5604812506680741</v>
      </c>
      <c r="W362" s="6"/>
      <c r="X362" s="137">
        <v>2391969.2199999997</v>
      </c>
      <c r="Y362" s="104">
        <v>2946905</v>
      </c>
      <c r="Z362" s="121">
        <f t="shared" si="37"/>
        <v>554935.78000000026</v>
      </c>
      <c r="AA362" s="122">
        <f t="shared" si="40"/>
        <v>19758.38440014864</v>
      </c>
      <c r="AB362" s="6"/>
      <c r="AC362" s="102">
        <v>127.41817335256707</v>
      </c>
      <c r="AD362" s="103">
        <f t="shared" si="38"/>
        <v>122.37392484506351</v>
      </c>
      <c r="AE362" s="97">
        <f t="shared" si="39"/>
        <v>-5.0442485075035535</v>
      </c>
      <c r="AF362" s="97"/>
      <c r="AG362" s="104">
        <v>1</v>
      </c>
      <c r="AH362" s="105">
        <f t="shared" si="41"/>
        <v>122.37392484506351</v>
      </c>
      <c r="AI362" s="49"/>
      <c r="AJ362" s="49"/>
      <c r="AK362" s="83">
        <v>127.41817335256707</v>
      </c>
      <c r="AL362" s="92">
        <v>125.59754421088816</v>
      </c>
      <c r="AM362" s="92">
        <v>127.41817335256707</v>
      </c>
      <c r="AN362" s="92">
        <v>127.41817335256707</v>
      </c>
      <c r="AO362" s="92">
        <v>127.41817335256707</v>
      </c>
      <c r="AP362" s="150">
        <v>127.41817335256707</v>
      </c>
      <c r="AQ362" s="150">
        <v>122.37392484506351</v>
      </c>
      <c r="AR362" s="94">
        <v>122.37392484506351</v>
      </c>
      <c r="AT362" s="81">
        <v>6.3780748479968121</v>
      </c>
      <c r="AU362" s="82">
        <v>2.2256121224682888</v>
      </c>
    </row>
    <row r="363" spans="1:76" ht="10.199999999999999" x14ac:dyDescent="0.2">
      <c r="A363" s="123">
        <v>600</v>
      </c>
      <c r="B363" s="124" t="s">
        <v>428</v>
      </c>
      <c r="C363" s="125">
        <v>1</v>
      </c>
      <c r="D363" s="138">
        <v>946579</v>
      </c>
      <c r="E363" s="109">
        <v>0</v>
      </c>
      <c r="F363" s="109">
        <v>12095</v>
      </c>
      <c r="G363" s="109">
        <v>24004</v>
      </c>
      <c r="H363" s="109">
        <v>0</v>
      </c>
      <c r="I363" s="109">
        <v>0</v>
      </c>
      <c r="J363" s="109">
        <v>2643080</v>
      </c>
      <c r="K363" s="109">
        <v>2518451</v>
      </c>
      <c r="L363" s="109">
        <v>0</v>
      </c>
      <c r="M363" s="109">
        <v>0</v>
      </c>
      <c r="N363" s="109">
        <v>0</v>
      </c>
      <c r="O363" s="109">
        <v>0</v>
      </c>
      <c r="P363" s="109">
        <v>0</v>
      </c>
      <c r="Q363" s="109">
        <v>0</v>
      </c>
      <c r="R363" s="109">
        <v>0</v>
      </c>
      <c r="S363" s="127">
        <v>0</v>
      </c>
      <c r="T363" s="109" t="s">
        <v>71</v>
      </c>
      <c r="U363" s="137">
        <f t="shared" si="35"/>
        <v>6144209</v>
      </c>
      <c r="V363" s="95">
        <f t="shared" si="36"/>
        <v>7.7584759002648012</v>
      </c>
      <c r="W363" s="49"/>
      <c r="X363" s="138">
        <v>55170323.107940018</v>
      </c>
      <c r="Y363" s="109">
        <v>79193505</v>
      </c>
      <c r="Z363" s="121">
        <f t="shared" si="37"/>
        <v>24023181.892059982</v>
      </c>
      <c r="AA363" s="126">
        <f t="shared" si="40"/>
        <v>1863832.7775722514</v>
      </c>
      <c r="AB363" s="49"/>
      <c r="AC363" s="102">
        <v>140.89781789856295</v>
      </c>
      <c r="AD363" s="103">
        <f t="shared" si="38"/>
        <v>140.16534228217816</v>
      </c>
      <c r="AE363" s="97">
        <f t="shared" si="39"/>
        <v>-0.73247561638478942</v>
      </c>
      <c r="AF363" s="97">
        <v>20.450000000000003</v>
      </c>
      <c r="AG363" s="104">
        <v>1</v>
      </c>
      <c r="AH363" s="105">
        <f t="shared" si="41"/>
        <v>140.16534228217816</v>
      </c>
      <c r="AI363" s="49"/>
      <c r="AJ363" s="49"/>
      <c r="AK363" s="83">
        <v>140.89781789856295</v>
      </c>
      <c r="AL363" s="92">
        <v>140.9735684188484</v>
      </c>
      <c r="AM363" s="92">
        <v>140.89814076336839</v>
      </c>
      <c r="AN363" s="92">
        <v>140.89814076336839</v>
      </c>
      <c r="AO363" s="92">
        <v>140.89781789856295</v>
      </c>
      <c r="AP363" s="150">
        <v>140.20136043767596</v>
      </c>
      <c r="AQ363" s="150">
        <v>140.16545030198913</v>
      </c>
      <c r="AR363" s="93">
        <v>140.16534228217816</v>
      </c>
      <c r="AT363" s="81">
        <v>3.2735022597897956</v>
      </c>
      <c r="AU363" s="82">
        <v>2.5148455041175031</v>
      </c>
    </row>
    <row r="364" spans="1:76" ht="10.199999999999999" x14ac:dyDescent="0.2">
      <c r="A364" s="118">
        <v>603</v>
      </c>
      <c r="B364" s="119" t="s">
        <v>429</v>
      </c>
      <c r="C364" s="120">
        <v>1</v>
      </c>
      <c r="D364" s="137">
        <v>1020773</v>
      </c>
      <c r="E364" s="121">
        <v>5000</v>
      </c>
      <c r="F364" s="121">
        <v>123500</v>
      </c>
      <c r="G364" s="121">
        <v>77000.000000000015</v>
      </c>
      <c r="H364" s="121">
        <v>0</v>
      </c>
      <c r="I364" s="121">
        <v>0</v>
      </c>
      <c r="J364" s="121">
        <v>302970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0</v>
      </c>
      <c r="Q364" s="121">
        <v>0</v>
      </c>
      <c r="R364" s="121">
        <v>0</v>
      </c>
      <c r="S364" s="122">
        <v>0</v>
      </c>
      <c r="T364" s="121" t="s">
        <v>71</v>
      </c>
      <c r="U364" s="137">
        <f t="shared" si="35"/>
        <v>1529243</v>
      </c>
      <c r="V364" s="94">
        <f t="shared" si="36"/>
        <v>8.5684971910553056</v>
      </c>
      <c r="W364" s="6"/>
      <c r="X364" s="137">
        <v>15232490.400000002</v>
      </c>
      <c r="Y364" s="104">
        <v>17847272</v>
      </c>
      <c r="Z364" s="121">
        <f t="shared" si="37"/>
        <v>2614781.5999999978</v>
      </c>
      <c r="AA364" s="122">
        <f t="shared" si="40"/>
        <v>224047.48794823079</v>
      </c>
      <c r="AB364" s="6"/>
      <c r="AC364" s="102">
        <v>116.202393622804</v>
      </c>
      <c r="AD364" s="103">
        <f t="shared" si="38"/>
        <v>115.69496549331004</v>
      </c>
      <c r="AE364" s="97">
        <f t="shared" si="39"/>
        <v>-0.50742812949395955</v>
      </c>
      <c r="AF364" s="97">
        <v>84.37</v>
      </c>
      <c r="AG364" s="104">
        <v>1</v>
      </c>
      <c r="AH364" s="105">
        <f t="shared" si="41"/>
        <v>115.69496549331004</v>
      </c>
      <c r="AI364" s="49"/>
      <c r="AJ364" s="49"/>
      <c r="AK364" s="83">
        <v>116.202393622804</v>
      </c>
      <c r="AL364" s="92">
        <v>114.65426687181109</v>
      </c>
      <c r="AM364" s="92">
        <v>116.11787262452904</v>
      </c>
      <c r="AN364" s="92">
        <v>116.11787262452904</v>
      </c>
      <c r="AO364" s="92">
        <v>116.202393622804</v>
      </c>
      <c r="AP364" s="150">
        <v>115.80891383261205</v>
      </c>
      <c r="AQ364" s="150">
        <v>115.70052095042426</v>
      </c>
      <c r="AR364" s="94">
        <v>115.69496549331004</v>
      </c>
      <c r="AT364" s="81">
        <v>1.1750990182141086</v>
      </c>
      <c r="AU364" s="82">
        <v>0.67504262907599111</v>
      </c>
    </row>
    <row r="365" spans="1:76" ht="10.199999999999999" x14ac:dyDescent="0.2">
      <c r="A365" s="118">
        <v>605</v>
      </c>
      <c r="B365" s="119" t="s">
        <v>430</v>
      </c>
      <c r="C365" s="120">
        <v>1</v>
      </c>
      <c r="D365" s="137">
        <v>1992995</v>
      </c>
      <c r="E365" s="121">
        <v>184842</v>
      </c>
      <c r="F365" s="121">
        <v>28825</v>
      </c>
      <c r="G365" s="121">
        <v>128688</v>
      </c>
      <c r="H365" s="121">
        <v>0</v>
      </c>
      <c r="I365" s="121">
        <v>0</v>
      </c>
      <c r="J365" s="121">
        <v>613548</v>
      </c>
      <c r="K365" s="121">
        <v>113772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121">
        <v>0</v>
      </c>
      <c r="R365" s="121">
        <v>0</v>
      </c>
      <c r="S365" s="122">
        <v>0</v>
      </c>
      <c r="T365" s="121" t="s">
        <v>71</v>
      </c>
      <c r="U365" s="137">
        <f t="shared" si="35"/>
        <v>3062670</v>
      </c>
      <c r="V365" s="94">
        <f t="shared" si="36"/>
        <v>10.421451052319279</v>
      </c>
      <c r="W365" s="6"/>
      <c r="X365" s="137">
        <v>16044645.359999998</v>
      </c>
      <c r="Y365" s="104">
        <v>29388134</v>
      </c>
      <c r="Z365" s="121">
        <f t="shared" si="37"/>
        <v>13343488.640000002</v>
      </c>
      <c r="AA365" s="122">
        <f t="shared" si="40"/>
        <v>1390585.1372893837</v>
      </c>
      <c r="AB365" s="6"/>
      <c r="AC365" s="102">
        <v>174.6057930432938</v>
      </c>
      <c r="AD365" s="103">
        <f t="shared" si="38"/>
        <v>174.49777314810419</v>
      </c>
      <c r="AE365" s="97">
        <f t="shared" si="39"/>
        <v>-0.10801989518961364</v>
      </c>
      <c r="AF365" s="97">
        <v>90.97</v>
      </c>
      <c r="AG365" s="104">
        <v>1</v>
      </c>
      <c r="AH365" s="105">
        <f t="shared" si="41"/>
        <v>174.49777314810419</v>
      </c>
      <c r="AI365" s="49"/>
      <c r="AJ365" s="49"/>
      <c r="AK365" s="83">
        <v>174.6057930432938</v>
      </c>
      <c r="AL365" s="92">
        <v>177.09762963222997</v>
      </c>
      <c r="AM365" s="92">
        <v>174.72864910662094</v>
      </c>
      <c r="AN365" s="92">
        <v>174.72864910662094</v>
      </c>
      <c r="AO365" s="92">
        <v>174.6057930432938</v>
      </c>
      <c r="AP365" s="150">
        <v>175.73289218083872</v>
      </c>
      <c r="AQ365" s="150">
        <v>174.56157432344233</v>
      </c>
      <c r="AR365" s="94">
        <v>174.49777314810419</v>
      </c>
      <c r="AT365" s="81">
        <v>1.2445468260096868</v>
      </c>
      <c r="AU365" s="82">
        <v>2.5800575061266655</v>
      </c>
    </row>
    <row r="366" spans="1:76" ht="10.199999999999999" x14ac:dyDescent="0.2">
      <c r="A366" s="118">
        <v>610</v>
      </c>
      <c r="B366" s="119" t="s">
        <v>431</v>
      </c>
      <c r="C366" s="120">
        <v>1</v>
      </c>
      <c r="D366" s="137">
        <v>500000</v>
      </c>
      <c r="E366" s="121">
        <v>13265</v>
      </c>
      <c r="F366" s="121">
        <v>22190</v>
      </c>
      <c r="G366" s="121">
        <v>10076</v>
      </c>
      <c r="H366" s="121">
        <v>0</v>
      </c>
      <c r="I366" s="121">
        <v>0</v>
      </c>
      <c r="J366" s="121">
        <v>220293</v>
      </c>
      <c r="K366" s="121">
        <v>335000</v>
      </c>
      <c r="L366" s="121">
        <v>0</v>
      </c>
      <c r="M366" s="121">
        <v>0</v>
      </c>
      <c r="N366" s="121">
        <v>0</v>
      </c>
      <c r="O366" s="121">
        <v>0</v>
      </c>
      <c r="P366" s="121">
        <v>0</v>
      </c>
      <c r="Q366" s="121">
        <v>0</v>
      </c>
      <c r="R366" s="121">
        <v>0</v>
      </c>
      <c r="S366" s="122">
        <v>0</v>
      </c>
      <c r="T366" s="121" t="s">
        <v>81</v>
      </c>
      <c r="U366" s="137">
        <f t="shared" si="35"/>
        <v>745824</v>
      </c>
      <c r="V366" s="94">
        <f t="shared" si="36"/>
        <v>2.7612649946183017</v>
      </c>
      <c r="W366" s="6"/>
      <c r="X366" s="137">
        <v>22810309.799999997</v>
      </c>
      <c r="Y366" s="104">
        <v>27010229.060000002</v>
      </c>
      <c r="Z366" s="121">
        <f t="shared" si="37"/>
        <v>4199919.2600000054</v>
      </c>
      <c r="AA366" s="122">
        <f t="shared" si="40"/>
        <v>115970.90032861216</v>
      </c>
      <c r="AB366" s="6"/>
      <c r="AC366" s="102">
        <v>119.37688742281172</v>
      </c>
      <c r="AD366" s="103">
        <f t="shared" si="38"/>
        <v>117.90395832182601</v>
      </c>
      <c r="AE366" s="97">
        <f t="shared" si="39"/>
        <v>-1.4729291009857093</v>
      </c>
      <c r="AF366" s="97">
        <v>12</v>
      </c>
      <c r="AG366" s="104">
        <v>1</v>
      </c>
      <c r="AH366" s="105">
        <f t="shared" si="41"/>
        <v>117.90395832182601</v>
      </c>
      <c r="AI366" s="49"/>
      <c r="AJ366" s="49"/>
      <c r="AK366" s="83">
        <v>119.37688742281172</v>
      </c>
      <c r="AL366" s="92">
        <v>119.69269006819718</v>
      </c>
      <c r="AM366" s="92">
        <v>119.37745142640242</v>
      </c>
      <c r="AN366" s="92">
        <v>119.37745142640242</v>
      </c>
      <c r="AO366" s="92">
        <v>119.37688742281172</v>
      </c>
      <c r="AP366" s="150">
        <v>117.79622246440573</v>
      </c>
      <c r="AQ366" s="150">
        <v>117.90343594811381</v>
      </c>
      <c r="AR366" s="94">
        <v>117.90395832182601</v>
      </c>
      <c r="AT366" s="81">
        <v>5.6219517160430206</v>
      </c>
      <c r="AU366" s="82">
        <v>4.4006539529000017</v>
      </c>
    </row>
    <row r="367" spans="1:76" ht="10.199999999999999" x14ac:dyDescent="0.2">
      <c r="A367" s="118">
        <v>615</v>
      </c>
      <c r="B367" s="119" t="s">
        <v>432</v>
      </c>
      <c r="C367" s="120">
        <v>1</v>
      </c>
      <c r="D367" s="137">
        <v>1244930</v>
      </c>
      <c r="E367" s="121">
        <v>8440</v>
      </c>
      <c r="F367" s="121">
        <v>398502</v>
      </c>
      <c r="G367" s="121">
        <v>919</v>
      </c>
      <c r="H367" s="121">
        <v>0</v>
      </c>
      <c r="I367" s="121">
        <v>0</v>
      </c>
      <c r="J367" s="121">
        <v>492804</v>
      </c>
      <c r="K367" s="121">
        <v>909296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121">
        <v>0</v>
      </c>
      <c r="R367" s="121">
        <v>0</v>
      </c>
      <c r="S367" s="122">
        <v>0</v>
      </c>
      <c r="T367" s="121" t="s">
        <v>71</v>
      </c>
      <c r="U367" s="137">
        <f t="shared" si="35"/>
        <v>3054891</v>
      </c>
      <c r="V367" s="94">
        <f t="shared" si="36"/>
        <v>13.729982331062047</v>
      </c>
      <c r="W367" s="6"/>
      <c r="X367" s="137">
        <v>19486246.010000002</v>
      </c>
      <c r="Y367" s="104">
        <v>22249781</v>
      </c>
      <c r="Z367" s="121">
        <f t="shared" si="37"/>
        <v>2763534.9899999984</v>
      </c>
      <c r="AA367" s="122">
        <f t="shared" si="40"/>
        <v>379432.86583971704</v>
      </c>
      <c r="AB367" s="6"/>
      <c r="AC367" s="102">
        <v>109.10632598353655</v>
      </c>
      <c r="AD367" s="103">
        <f t="shared" si="38"/>
        <v>112.23479434128463</v>
      </c>
      <c r="AE367" s="97">
        <f t="shared" si="39"/>
        <v>3.1284683577480763</v>
      </c>
      <c r="AF367" s="97">
        <v>2.44</v>
      </c>
      <c r="AG367" s="104">
        <v>1</v>
      </c>
      <c r="AH367" s="105">
        <f t="shared" si="41"/>
        <v>112.23479434128463</v>
      </c>
      <c r="AI367" s="49"/>
      <c r="AJ367" s="49"/>
      <c r="AK367" s="83">
        <v>109.10632598353655</v>
      </c>
      <c r="AL367" s="92">
        <v>109.71807258383053</v>
      </c>
      <c r="AM367" s="92">
        <v>109.10660581748142</v>
      </c>
      <c r="AN367" s="92">
        <v>109.10660581748142</v>
      </c>
      <c r="AO367" s="92">
        <v>109.10632598353655</v>
      </c>
      <c r="AP367" s="150">
        <v>109.84454651559257</v>
      </c>
      <c r="AQ367" s="150">
        <v>112.23358439273116</v>
      </c>
      <c r="AR367" s="94">
        <v>112.23479434128463</v>
      </c>
      <c r="AT367" s="81">
        <v>4.7434387848903521</v>
      </c>
      <c r="AU367" s="82">
        <v>8.0671540593898605</v>
      </c>
    </row>
    <row r="368" spans="1:76" s="50" customFormat="1" ht="10.199999999999999" x14ac:dyDescent="0.2">
      <c r="A368" s="123">
        <v>616</v>
      </c>
      <c r="B368" s="124" t="s">
        <v>433</v>
      </c>
      <c r="C368" s="125">
        <v>1</v>
      </c>
      <c r="D368" s="138">
        <v>163533</v>
      </c>
      <c r="E368" s="109">
        <v>35000</v>
      </c>
      <c r="F368" s="109">
        <v>257358</v>
      </c>
      <c r="G368" s="109">
        <v>61421</v>
      </c>
      <c r="H368" s="109">
        <v>0</v>
      </c>
      <c r="I368" s="109">
        <v>1000</v>
      </c>
      <c r="J368" s="109">
        <v>1547532</v>
      </c>
      <c r="K368" s="109">
        <v>629166</v>
      </c>
      <c r="L368" s="109">
        <v>0</v>
      </c>
      <c r="M368" s="109">
        <v>0</v>
      </c>
      <c r="N368" s="109">
        <v>0</v>
      </c>
      <c r="O368" s="109">
        <v>0</v>
      </c>
      <c r="P368" s="109">
        <v>0</v>
      </c>
      <c r="Q368" s="109">
        <v>0</v>
      </c>
      <c r="R368" s="109">
        <v>0</v>
      </c>
      <c r="S368" s="127">
        <v>0</v>
      </c>
      <c r="T368" s="109" t="s">
        <v>71</v>
      </c>
      <c r="U368" s="137">
        <f t="shared" si="35"/>
        <v>2695010</v>
      </c>
      <c r="V368" s="95">
        <f t="shared" si="36"/>
        <v>10.748662504417105</v>
      </c>
      <c r="X368" s="138">
        <v>18209773.010000002</v>
      </c>
      <c r="Y368" s="109">
        <v>25072980</v>
      </c>
      <c r="Z368" s="121">
        <f t="shared" si="37"/>
        <v>6863206.9899999984</v>
      </c>
      <c r="AA368" s="127">
        <f t="shared" si="40"/>
        <v>737702.95633466367</v>
      </c>
      <c r="AC368" s="102">
        <v>133.73337444954231</v>
      </c>
      <c r="AD368" s="103">
        <f t="shared" si="38"/>
        <v>133.63855238778362</v>
      </c>
      <c r="AE368" s="97">
        <f t="shared" si="39"/>
        <v>-9.4822061758691234E-2</v>
      </c>
      <c r="AF368" s="108">
        <v>65.929999999999993</v>
      </c>
      <c r="AG368" s="109">
        <v>1</v>
      </c>
      <c r="AH368" s="105">
        <f t="shared" si="41"/>
        <v>133.63855238778362</v>
      </c>
      <c r="AK368" s="83">
        <v>133.73337444954231</v>
      </c>
      <c r="AL368" s="92">
        <v>133.20949633488055</v>
      </c>
      <c r="AM368" s="92">
        <v>133.71568048852248</v>
      </c>
      <c r="AN368" s="92">
        <v>133.71568048852248</v>
      </c>
      <c r="AO368" s="92">
        <v>133.73337444954231</v>
      </c>
      <c r="AP368" s="150">
        <v>133.53256881942156</v>
      </c>
      <c r="AQ368" s="150">
        <v>133.63519571806358</v>
      </c>
      <c r="AR368" s="95">
        <v>133.63855238778362</v>
      </c>
      <c r="AS368" s="6"/>
      <c r="AT368" s="81">
        <v>1.9597585983194326</v>
      </c>
      <c r="AU368" s="82">
        <v>1.980276388598349</v>
      </c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</row>
    <row r="369" spans="1:79" s="6" customFormat="1" ht="10.199999999999999" x14ac:dyDescent="0.2">
      <c r="A369" s="118">
        <v>618</v>
      </c>
      <c r="B369" s="119" t="s">
        <v>434</v>
      </c>
      <c r="C369" s="120">
        <v>1</v>
      </c>
      <c r="D369" s="137">
        <v>1336605</v>
      </c>
      <c r="E369" s="121">
        <v>50000</v>
      </c>
      <c r="F369" s="121">
        <v>92576</v>
      </c>
      <c r="G369" s="121">
        <v>1478</v>
      </c>
      <c r="H369" s="121">
        <v>0</v>
      </c>
      <c r="I369" s="121">
        <v>0</v>
      </c>
      <c r="J369" s="121">
        <v>800000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1">
        <v>0</v>
      </c>
      <c r="Q369" s="121">
        <v>0</v>
      </c>
      <c r="R369" s="121">
        <v>0</v>
      </c>
      <c r="S369" s="122">
        <v>0</v>
      </c>
      <c r="T369" s="121" t="s">
        <v>71</v>
      </c>
      <c r="U369" s="137">
        <f t="shared" si="35"/>
        <v>2280659</v>
      </c>
      <c r="V369" s="94">
        <f t="shared" si="36"/>
        <v>10.51244439140984</v>
      </c>
      <c r="X369" s="137">
        <v>11863555.440000001</v>
      </c>
      <c r="Y369" s="104">
        <v>21694849.600000001</v>
      </c>
      <c r="Z369" s="121">
        <f t="shared" si="37"/>
        <v>9831294.1600000001</v>
      </c>
      <c r="AA369" s="122">
        <f t="shared" si="40"/>
        <v>1033509.3315259232</v>
      </c>
      <c r="AC369" s="102">
        <v>179.48278465326524</v>
      </c>
      <c r="AD369" s="103">
        <f t="shared" si="38"/>
        <v>174.15807911017001</v>
      </c>
      <c r="AE369" s="97">
        <f t="shared" si="39"/>
        <v>-5.3247055430952344</v>
      </c>
      <c r="AF369" s="97">
        <v>0.53</v>
      </c>
      <c r="AG369" s="104">
        <v>1</v>
      </c>
      <c r="AH369" s="105">
        <f t="shared" si="41"/>
        <v>174.15807911017001</v>
      </c>
      <c r="AI369" s="49"/>
      <c r="AJ369" s="49"/>
      <c r="AK369" s="83">
        <v>179.48278465326524</v>
      </c>
      <c r="AL369" s="92">
        <v>180.25709446843223</v>
      </c>
      <c r="AM369" s="92">
        <v>179.48278465326524</v>
      </c>
      <c r="AN369" s="92">
        <v>179.48278465326524</v>
      </c>
      <c r="AO369" s="92">
        <v>179.48278465326524</v>
      </c>
      <c r="AP369" s="150">
        <v>174.14808799538298</v>
      </c>
      <c r="AQ369" s="150">
        <v>174.1580711655532</v>
      </c>
      <c r="AR369" s="94">
        <v>174.15807911017001</v>
      </c>
      <c r="AT369" s="81">
        <v>2.3425013867199613</v>
      </c>
      <c r="AU369" s="82">
        <v>-1.2075144379428748</v>
      </c>
      <c r="BY369" s="49"/>
      <c r="BZ369" s="49"/>
      <c r="CA369" s="49"/>
    </row>
    <row r="370" spans="1:79" s="6" customFormat="1" ht="10.199999999999999" x14ac:dyDescent="0.2">
      <c r="A370" s="118">
        <v>620</v>
      </c>
      <c r="B370" s="119" t="s">
        <v>435</v>
      </c>
      <c r="C370" s="120">
        <v>1</v>
      </c>
      <c r="D370" s="137">
        <v>144000</v>
      </c>
      <c r="E370" s="121">
        <v>0</v>
      </c>
      <c r="F370" s="121">
        <v>0</v>
      </c>
      <c r="G370" s="121">
        <v>0</v>
      </c>
      <c r="H370" s="121">
        <v>0</v>
      </c>
      <c r="I370" s="121">
        <v>0</v>
      </c>
      <c r="J370" s="121">
        <v>316124</v>
      </c>
      <c r="K370" s="121">
        <v>132127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121">
        <v>0</v>
      </c>
      <c r="R370" s="121">
        <v>0</v>
      </c>
      <c r="S370" s="122">
        <v>0</v>
      </c>
      <c r="T370" s="121" t="s">
        <v>81</v>
      </c>
      <c r="U370" s="137">
        <f t="shared" si="35"/>
        <v>490011</v>
      </c>
      <c r="V370" s="94">
        <f t="shared" si="36"/>
        <v>6.0696412526170098</v>
      </c>
      <c r="X370" s="137">
        <v>5654505.5700000003</v>
      </c>
      <c r="Y370" s="104">
        <v>8073146</v>
      </c>
      <c r="Z370" s="121">
        <f t="shared" si="37"/>
        <v>2418640.4299999997</v>
      </c>
      <c r="AA370" s="122">
        <f t="shared" si="40"/>
        <v>146802.79729175341</v>
      </c>
      <c r="AC370" s="102">
        <v>142.89605653336776</v>
      </c>
      <c r="AD370" s="103">
        <f t="shared" si="38"/>
        <v>140.17747625471426</v>
      </c>
      <c r="AE370" s="97">
        <f t="shared" si="39"/>
        <v>-2.7185802786534907</v>
      </c>
      <c r="AF370" s="97">
        <v>13.27</v>
      </c>
      <c r="AG370" s="104">
        <v>1</v>
      </c>
      <c r="AH370" s="105">
        <f t="shared" si="41"/>
        <v>140.17747625471426</v>
      </c>
      <c r="AI370" s="49"/>
      <c r="AJ370" s="49"/>
      <c r="AK370" s="83">
        <v>142.89605653336776</v>
      </c>
      <c r="AL370" s="92">
        <v>143.4244617391509</v>
      </c>
      <c r="AM370" s="92">
        <v>142.89566403448632</v>
      </c>
      <c r="AN370" s="92">
        <v>142.89566403448632</v>
      </c>
      <c r="AO370" s="92">
        <v>142.89605653336776</v>
      </c>
      <c r="AP370" s="150">
        <v>140.28890061596314</v>
      </c>
      <c r="AQ370" s="150">
        <v>140.17984690191085</v>
      </c>
      <c r="AR370" s="94">
        <v>140.17747625471426</v>
      </c>
      <c r="AT370" s="81">
        <v>7.7537973993869427</v>
      </c>
      <c r="AU370" s="82">
        <v>4.4122810772668775</v>
      </c>
    </row>
    <row r="371" spans="1:79" s="6" customFormat="1" ht="10.199999999999999" x14ac:dyDescent="0.2">
      <c r="A371" s="118">
        <v>622</v>
      </c>
      <c r="B371" s="119" t="s">
        <v>436</v>
      </c>
      <c r="C371" s="120">
        <v>1</v>
      </c>
      <c r="D371" s="137">
        <v>538000</v>
      </c>
      <c r="E371" s="121">
        <v>1312</v>
      </c>
      <c r="F371" s="121">
        <v>32423</v>
      </c>
      <c r="G371" s="121">
        <v>4093</v>
      </c>
      <c r="H371" s="121">
        <v>0</v>
      </c>
      <c r="I371" s="121">
        <v>223000</v>
      </c>
      <c r="J371" s="121">
        <v>315000</v>
      </c>
      <c r="K371" s="121">
        <v>0</v>
      </c>
      <c r="L371" s="121">
        <v>0</v>
      </c>
      <c r="M371" s="121">
        <v>0</v>
      </c>
      <c r="N371" s="121">
        <v>0</v>
      </c>
      <c r="O371" s="121">
        <v>0</v>
      </c>
      <c r="P371" s="121">
        <v>0</v>
      </c>
      <c r="Q371" s="121">
        <v>0</v>
      </c>
      <c r="R371" s="121">
        <v>0</v>
      </c>
      <c r="S371" s="122">
        <v>0</v>
      </c>
      <c r="T371" s="121" t="s">
        <v>71</v>
      </c>
      <c r="U371" s="137">
        <f t="shared" si="35"/>
        <v>1113828</v>
      </c>
      <c r="V371" s="94">
        <f t="shared" si="36"/>
        <v>5.2072724094055758</v>
      </c>
      <c r="X371" s="137">
        <v>18045228.880000003</v>
      </c>
      <c r="Y371" s="104">
        <v>21389854.657654572</v>
      </c>
      <c r="Z371" s="121">
        <f t="shared" si="37"/>
        <v>3344625.7776545696</v>
      </c>
      <c r="AA371" s="122">
        <f t="shared" si="40"/>
        <v>174163.77531767308</v>
      </c>
      <c r="AC371" s="102">
        <v>118.5873553160889</v>
      </c>
      <c r="AD371" s="103">
        <f t="shared" si="38"/>
        <v>117.56953055802357</v>
      </c>
      <c r="AE371" s="97">
        <f t="shared" si="39"/>
        <v>-1.0178247580653306</v>
      </c>
      <c r="AF371" s="97">
        <v>5</v>
      </c>
      <c r="AG371" s="104">
        <v>1</v>
      </c>
      <c r="AH371" s="105">
        <f t="shared" si="41"/>
        <v>117.56953055802357</v>
      </c>
      <c r="AI371" s="49"/>
      <c r="AJ371" s="49"/>
      <c r="AK371" s="83">
        <v>118.5873553160889</v>
      </c>
      <c r="AL371" s="92">
        <v>118.55682642576804</v>
      </c>
      <c r="AM371" s="92">
        <v>118.58732298717358</v>
      </c>
      <c r="AN371" s="92">
        <v>118.58732298717358</v>
      </c>
      <c r="AO371" s="92">
        <v>118.5873553160889</v>
      </c>
      <c r="AP371" s="150">
        <v>117.69302250394593</v>
      </c>
      <c r="AQ371" s="150">
        <v>117.56982195823925</v>
      </c>
      <c r="AR371" s="94">
        <v>117.56953055802357</v>
      </c>
      <c r="AT371" s="81">
        <v>1.7886041118746914</v>
      </c>
      <c r="AU371" s="82">
        <v>0.84884771239246526</v>
      </c>
    </row>
    <row r="372" spans="1:79" s="6" customFormat="1" ht="10.199999999999999" x14ac:dyDescent="0.2">
      <c r="A372" s="118">
        <v>625</v>
      </c>
      <c r="B372" s="119" t="s">
        <v>437</v>
      </c>
      <c r="C372" s="120">
        <v>1</v>
      </c>
      <c r="D372" s="137">
        <v>3155008</v>
      </c>
      <c r="E372" s="121">
        <v>400704</v>
      </c>
      <c r="F372" s="121">
        <v>27369</v>
      </c>
      <c r="G372" s="121">
        <v>13674</v>
      </c>
      <c r="H372" s="121">
        <v>0</v>
      </c>
      <c r="I372" s="121">
        <v>0</v>
      </c>
      <c r="J372" s="121">
        <v>2009769</v>
      </c>
      <c r="K372" s="121">
        <v>515262</v>
      </c>
      <c r="L372" s="121">
        <v>0</v>
      </c>
      <c r="M372" s="121">
        <v>0</v>
      </c>
      <c r="N372" s="121">
        <v>0</v>
      </c>
      <c r="O372" s="121">
        <v>0</v>
      </c>
      <c r="P372" s="121">
        <v>0</v>
      </c>
      <c r="Q372" s="121">
        <v>0</v>
      </c>
      <c r="R372" s="121">
        <v>0</v>
      </c>
      <c r="S372" s="122">
        <v>0</v>
      </c>
      <c r="T372" s="121" t="s">
        <v>71</v>
      </c>
      <c r="U372" s="137">
        <f t="shared" si="35"/>
        <v>6121786</v>
      </c>
      <c r="V372" s="94">
        <f t="shared" si="36"/>
        <v>9.5018143504295534</v>
      </c>
      <c r="X372" s="137">
        <v>54041579.230000012</v>
      </c>
      <c r="Y372" s="104">
        <v>64427547.984277859</v>
      </c>
      <c r="Z372" s="121">
        <f t="shared" si="37"/>
        <v>10385968.754277848</v>
      </c>
      <c r="AA372" s="122">
        <f t="shared" si="40"/>
        <v>986855.46952510206</v>
      </c>
      <c r="AC372" s="102">
        <v>118.87770031275855</v>
      </c>
      <c r="AD372" s="103">
        <f t="shared" si="38"/>
        <v>117.3923734625709</v>
      </c>
      <c r="AE372" s="97">
        <f t="shared" si="39"/>
        <v>-1.4853268501876471</v>
      </c>
      <c r="AF372" s="97">
        <v>21</v>
      </c>
      <c r="AG372" s="104">
        <v>1</v>
      </c>
      <c r="AH372" s="105">
        <f t="shared" si="41"/>
        <v>117.3923734625709</v>
      </c>
      <c r="AI372" s="49"/>
      <c r="AJ372" s="49"/>
      <c r="AK372" s="83">
        <v>118.87770031275855</v>
      </c>
      <c r="AL372" s="92">
        <v>119.03431499351697</v>
      </c>
      <c r="AM372" s="92">
        <v>118.87804356814964</v>
      </c>
      <c r="AN372" s="92">
        <v>118.87804356814964</v>
      </c>
      <c r="AO372" s="92">
        <v>118.87770031275855</v>
      </c>
      <c r="AP372" s="150">
        <v>117.15079715810728</v>
      </c>
      <c r="AQ372" s="150">
        <v>117.39145216921945</v>
      </c>
      <c r="AR372" s="94">
        <v>117.3923734625709</v>
      </c>
      <c r="AT372" s="81">
        <v>2.2220540556726154</v>
      </c>
      <c r="AU372" s="82">
        <v>0.82775432142336269</v>
      </c>
    </row>
    <row r="373" spans="1:79" s="6" customFormat="1" ht="10.199999999999999" x14ac:dyDescent="0.2">
      <c r="A373" s="118">
        <v>632</v>
      </c>
      <c r="B373" s="119" t="s">
        <v>438</v>
      </c>
      <c r="C373" s="120">
        <v>1</v>
      </c>
      <c r="D373" s="137">
        <v>37000</v>
      </c>
      <c r="E373" s="121">
        <v>9125</v>
      </c>
      <c r="F373" s="121">
        <v>8956</v>
      </c>
      <c r="G373" s="121">
        <v>3988</v>
      </c>
      <c r="H373" s="121">
        <v>0</v>
      </c>
      <c r="I373" s="121">
        <v>0</v>
      </c>
      <c r="J373" s="121">
        <v>0</v>
      </c>
      <c r="K373" s="121">
        <v>600</v>
      </c>
      <c r="L373" s="121">
        <v>0</v>
      </c>
      <c r="M373" s="121">
        <v>0</v>
      </c>
      <c r="N373" s="121">
        <v>0</v>
      </c>
      <c r="O373" s="121">
        <v>0</v>
      </c>
      <c r="P373" s="121">
        <v>0</v>
      </c>
      <c r="Q373" s="121">
        <v>0</v>
      </c>
      <c r="R373" s="121">
        <v>0</v>
      </c>
      <c r="S373" s="122">
        <v>0</v>
      </c>
      <c r="T373" s="121" t="s">
        <v>71</v>
      </c>
      <c r="U373" s="137">
        <f t="shared" si="35"/>
        <v>59669</v>
      </c>
      <c r="V373" s="94">
        <f t="shared" si="36"/>
        <v>2.5346109538486634</v>
      </c>
      <c r="X373" s="137">
        <v>1273267</v>
      </c>
      <c r="Y373" s="104">
        <v>2354168</v>
      </c>
      <c r="Z373" s="121">
        <f t="shared" si="37"/>
        <v>1080901</v>
      </c>
      <c r="AA373" s="122">
        <f t="shared" si="40"/>
        <v>27396.635146259745</v>
      </c>
      <c r="AC373" s="102">
        <v>196.11638607025543</v>
      </c>
      <c r="AD373" s="103">
        <f t="shared" si="38"/>
        <v>182.74025517458165</v>
      </c>
      <c r="AE373" s="97">
        <f t="shared" si="39"/>
        <v>-13.376130895673782</v>
      </c>
      <c r="AF373" s="97">
        <v>0.64</v>
      </c>
      <c r="AG373" s="104">
        <v>1</v>
      </c>
      <c r="AH373" s="105">
        <f t="shared" si="41"/>
        <v>182.74025517458165</v>
      </c>
      <c r="AI373" s="49"/>
      <c r="AJ373" s="49"/>
      <c r="AK373" s="83">
        <v>196.11638607025543</v>
      </c>
      <c r="AL373" s="92">
        <v>195.06013152069838</v>
      </c>
      <c r="AM373" s="92">
        <v>196.10202096327697</v>
      </c>
      <c r="AN373" s="92">
        <v>196.10202096327697</v>
      </c>
      <c r="AO373" s="92">
        <v>196.11638607025543</v>
      </c>
      <c r="AP373" s="150">
        <v>185.3096060389812</v>
      </c>
      <c r="AQ373" s="150">
        <v>182.77464815940311</v>
      </c>
      <c r="AR373" s="94">
        <v>182.74025517458165</v>
      </c>
      <c r="AT373" s="81">
        <v>6.5370751148648418</v>
      </c>
      <c r="AU373" s="82">
        <v>-0.86203194326437016</v>
      </c>
    </row>
    <row r="374" spans="1:79" s="6" customFormat="1" ht="10.199999999999999" x14ac:dyDescent="0.2">
      <c r="A374" s="118">
        <v>635</v>
      </c>
      <c r="B374" s="119" t="s">
        <v>439</v>
      </c>
      <c r="C374" s="120">
        <v>1</v>
      </c>
      <c r="D374" s="137">
        <v>2049665</v>
      </c>
      <c r="E374" s="121">
        <v>710803</v>
      </c>
      <c r="F374" s="121">
        <v>160401</v>
      </c>
      <c r="G374" s="121">
        <v>28900</v>
      </c>
      <c r="H374" s="121">
        <v>0</v>
      </c>
      <c r="I374" s="121">
        <v>0</v>
      </c>
      <c r="J374" s="121"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1">
        <v>0</v>
      </c>
      <c r="Q374" s="121">
        <v>0</v>
      </c>
      <c r="R374" s="121">
        <v>0</v>
      </c>
      <c r="S374" s="122">
        <v>0</v>
      </c>
      <c r="T374" s="121" t="s">
        <v>71</v>
      </c>
      <c r="U374" s="137">
        <f t="shared" si="35"/>
        <v>2949769</v>
      </c>
      <c r="V374" s="94">
        <f t="shared" si="36"/>
        <v>11.096110753123799</v>
      </c>
      <c r="X374" s="137">
        <v>17387170.66</v>
      </c>
      <c r="Y374" s="104">
        <v>26583810</v>
      </c>
      <c r="Z374" s="121">
        <f t="shared" si="37"/>
        <v>9196639.3399999999</v>
      </c>
      <c r="AA374" s="122">
        <f t="shared" si="40"/>
        <v>1020469.2867317536</v>
      </c>
      <c r="AC374" s="102">
        <v>151.53471919334612</v>
      </c>
      <c r="AD374" s="103">
        <f t="shared" si="38"/>
        <v>147.02415483893483</v>
      </c>
      <c r="AE374" s="97">
        <f t="shared" si="39"/>
        <v>-4.5105643544112866</v>
      </c>
      <c r="AF374" s="97">
        <v>25.24</v>
      </c>
      <c r="AG374" s="104">
        <v>1</v>
      </c>
      <c r="AH374" s="105">
        <f t="shared" si="41"/>
        <v>147.02415483893483</v>
      </c>
      <c r="AI374" s="49"/>
      <c r="AJ374" s="49"/>
      <c r="AK374" s="83">
        <v>151.53471919334612</v>
      </c>
      <c r="AL374" s="92">
        <v>151.20992345810456</v>
      </c>
      <c r="AM374" s="92">
        <v>151.53075929800818</v>
      </c>
      <c r="AN374" s="92">
        <v>151.53075929800818</v>
      </c>
      <c r="AO374" s="92">
        <v>151.53471919334612</v>
      </c>
      <c r="AP374" s="150">
        <v>147.36839831491793</v>
      </c>
      <c r="AQ374" s="150">
        <v>147.03919141372319</v>
      </c>
      <c r="AR374" s="94">
        <v>147.02415483893483</v>
      </c>
      <c r="AT374" s="81">
        <v>3.6772482691882615</v>
      </c>
      <c r="AU374" s="82">
        <v>1.0892001922483687</v>
      </c>
    </row>
    <row r="375" spans="1:79" s="6" customFormat="1" ht="10.199999999999999" x14ac:dyDescent="0.2">
      <c r="A375" s="118">
        <v>640</v>
      </c>
      <c r="B375" s="119" t="s">
        <v>440</v>
      </c>
      <c r="C375" s="120">
        <v>1</v>
      </c>
      <c r="D375" s="137">
        <v>291182</v>
      </c>
      <c r="E375" s="121">
        <v>147813</v>
      </c>
      <c r="F375" s="121">
        <v>0</v>
      </c>
      <c r="G375" s="121">
        <v>5093</v>
      </c>
      <c r="H375" s="121">
        <v>0</v>
      </c>
      <c r="I375" s="121">
        <v>127023</v>
      </c>
      <c r="J375" s="121">
        <v>1880226</v>
      </c>
      <c r="K375" s="121">
        <v>279969</v>
      </c>
      <c r="L375" s="121">
        <v>0</v>
      </c>
      <c r="M375" s="121">
        <v>0</v>
      </c>
      <c r="N375" s="121">
        <v>0</v>
      </c>
      <c r="O375" s="121">
        <v>0</v>
      </c>
      <c r="P375" s="121">
        <v>0</v>
      </c>
      <c r="Q375" s="121">
        <v>0</v>
      </c>
      <c r="R375" s="121">
        <v>0</v>
      </c>
      <c r="S375" s="122">
        <v>0</v>
      </c>
      <c r="T375" s="121" t="s">
        <v>71</v>
      </c>
      <c r="U375" s="137">
        <f t="shared" si="35"/>
        <v>2731306</v>
      </c>
      <c r="V375" s="94">
        <f t="shared" si="36"/>
        <v>10.041654040943447</v>
      </c>
      <c r="X375" s="137">
        <v>14677154.57313</v>
      </c>
      <c r="Y375" s="104">
        <v>27199762</v>
      </c>
      <c r="Z375" s="121">
        <f t="shared" si="37"/>
        <v>12522607.42687</v>
      </c>
      <c r="AA375" s="122">
        <f t="shared" si="40"/>
        <v>1257476.9147117755</v>
      </c>
      <c r="AC375" s="102">
        <v>170.52184345338156</v>
      </c>
      <c r="AD375" s="103">
        <f t="shared" si="38"/>
        <v>176.75282328075843</v>
      </c>
      <c r="AE375" s="97">
        <f t="shared" si="39"/>
        <v>6.2309798273768706</v>
      </c>
      <c r="AF375" s="97">
        <v>4</v>
      </c>
      <c r="AG375" s="104">
        <v>1</v>
      </c>
      <c r="AH375" s="105">
        <f t="shared" si="41"/>
        <v>176.75282328075843</v>
      </c>
      <c r="AI375" s="49"/>
      <c r="AJ375" s="49"/>
      <c r="AK375" s="83">
        <v>170.52184345338156</v>
      </c>
      <c r="AL375" s="92">
        <v>175.45635138569412</v>
      </c>
      <c r="AM375" s="92">
        <v>175.42823861791086</v>
      </c>
      <c r="AN375" s="92">
        <v>175.42823861791086</v>
      </c>
      <c r="AO375" s="92">
        <v>170.52184345338156</v>
      </c>
      <c r="AP375" s="150">
        <v>170.52184345338156</v>
      </c>
      <c r="AQ375" s="150">
        <v>176.73658416430433</v>
      </c>
      <c r="AR375" s="94">
        <v>176.75282328075843</v>
      </c>
      <c r="AT375" s="81">
        <v>3.1033115550770716</v>
      </c>
      <c r="AU375" s="82">
        <v>7.5270244492352836</v>
      </c>
    </row>
    <row r="376" spans="1:79" s="6" customFormat="1" ht="10.199999999999999" x14ac:dyDescent="0.2">
      <c r="A376" s="118">
        <v>645</v>
      </c>
      <c r="B376" s="119" t="s">
        <v>441</v>
      </c>
      <c r="C376" s="120">
        <v>1</v>
      </c>
      <c r="D376" s="137">
        <v>2108885</v>
      </c>
      <c r="E376" s="121">
        <v>20153</v>
      </c>
      <c r="F376" s="121">
        <v>419600</v>
      </c>
      <c r="G376" s="121">
        <v>136567</v>
      </c>
      <c r="H376" s="121">
        <v>0</v>
      </c>
      <c r="I376" s="121">
        <v>199049</v>
      </c>
      <c r="J376" s="121">
        <v>1437800</v>
      </c>
      <c r="K376" s="121">
        <v>365840</v>
      </c>
      <c r="L376" s="121">
        <v>0</v>
      </c>
      <c r="M376" s="121">
        <v>0</v>
      </c>
      <c r="N376" s="121">
        <v>0</v>
      </c>
      <c r="O376" s="121">
        <v>0</v>
      </c>
      <c r="P376" s="121">
        <v>0</v>
      </c>
      <c r="Q376" s="121">
        <v>0</v>
      </c>
      <c r="R376" s="121">
        <v>0</v>
      </c>
      <c r="S376" s="122">
        <v>0</v>
      </c>
      <c r="T376" s="121" t="s">
        <v>71</v>
      </c>
      <c r="U376" s="137">
        <f t="shared" si="35"/>
        <v>4687894</v>
      </c>
      <c r="V376" s="94">
        <f t="shared" si="36"/>
        <v>8.502824287466531</v>
      </c>
      <c r="X376" s="137">
        <v>38305323.740000002</v>
      </c>
      <c r="Y376" s="104">
        <v>55133375</v>
      </c>
      <c r="Z376" s="121">
        <f t="shared" si="37"/>
        <v>16828051.259999998</v>
      </c>
      <c r="AA376" s="122">
        <f t="shared" si="40"/>
        <v>1430859.6296425976</v>
      </c>
      <c r="AC376" s="102">
        <v>142.3814474391252</v>
      </c>
      <c r="AD376" s="103">
        <f t="shared" si="38"/>
        <v>140.19595744671651</v>
      </c>
      <c r="AE376" s="97">
        <f t="shared" si="39"/>
        <v>-2.1854899924086908</v>
      </c>
      <c r="AF376" s="97">
        <v>129.83999999999997</v>
      </c>
      <c r="AG376" s="104">
        <v>1</v>
      </c>
      <c r="AH376" s="105">
        <f t="shared" si="41"/>
        <v>140.19595744671651</v>
      </c>
      <c r="AI376" s="49"/>
      <c r="AJ376" s="49"/>
      <c r="AK376" s="83">
        <v>142.3814474391252</v>
      </c>
      <c r="AL376" s="92">
        <v>133.5761563230777</v>
      </c>
      <c r="AM376" s="92">
        <v>142.09577019506304</v>
      </c>
      <c r="AN376" s="92">
        <v>142.09577019506304</v>
      </c>
      <c r="AO376" s="92">
        <v>142.3814474391252</v>
      </c>
      <c r="AP376" s="150">
        <v>142.3814474391252</v>
      </c>
      <c r="AQ376" s="150">
        <v>142.3814474391252</v>
      </c>
      <c r="AR376" s="94">
        <v>140.19595744671651</v>
      </c>
      <c r="AT376" s="81">
        <v>3.9964796209207023</v>
      </c>
      <c r="AU376" s="82">
        <v>2.65835271102946</v>
      </c>
    </row>
    <row r="377" spans="1:79" s="6" customFormat="1" ht="10.199999999999999" x14ac:dyDescent="0.2">
      <c r="A377" s="118">
        <v>650</v>
      </c>
      <c r="B377" s="119" t="s">
        <v>442</v>
      </c>
      <c r="C377" s="120">
        <v>1</v>
      </c>
      <c r="D377" s="137">
        <v>1078816</v>
      </c>
      <c r="E377" s="121">
        <v>21557</v>
      </c>
      <c r="F377" s="121">
        <v>31095</v>
      </c>
      <c r="G377" s="121">
        <v>2255</v>
      </c>
      <c r="H377" s="121">
        <v>0</v>
      </c>
      <c r="I377" s="121">
        <v>523228</v>
      </c>
      <c r="J377" s="121">
        <v>486895</v>
      </c>
      <c r="K377" s="121">
        <v>998672</v>
      </c>
      <c r="L377" s="121">
        <v>0</v>
      </c>
      <c r="M377" s="121">
        <v>0</v>
      </c>
      <c r="N377" s="121">
        <v>0</v>
      </c>
      <c r="O377" s="121">
        <v>0</v>
      </c>
      <c r="P377" s="121">
        <v>0</v>
      </c>
      <c r="Q377" s="121">
        <v>0</v>
      </c>
      <c r="R377" s="121">
        <v>0</v>
      </c>
      <c r="S377" s="122">
        <v>0</v>
      </c>
      <c r="T377" s="121" t="s">
        <v>71</v>
      </c>
      <c r="U377" s="137">
        <f t="shared" si="35"/>
        <v>3142518</v>
      </c>
      <c r="V377" s="94">
        <f t="shared" si="36"/>
        <v>7.7877312301697437</v>
      </c>
      <c r="X377" s="137">
        <v>30099135.230000004</v>
      </c>
      <c r="Y377" s="104">
        <v>40352163</v>
      </c>
      <c r="Z377" s="121">
        <f t="shared" si="37"/>
        <v>10253027.769999996</v>
      </c>
      <c r="AA377" s="122">
        <f t="shared" si="40"/>
        <v>798478.24568226608</v>
      </c>
      <c r="AC377" s="102">
        <v>128.23761291126229</v>
      </c>
      <c r="AD377" s="103">
        <f t="shared" si="38"/>
        <v>131.41136598135324</v>
      </c>
      <c r="AE377" s="97">
        <f t="shared" si="39"/>
        <v>3.1737530700909531</v>
      </c>
      <c r="AF377" s="97">
        <v>4.33</v>
      </c>
      <c r="AG377" s="104">
        <v>1</v>
      </c>
      <c r="AH377" s="105">
        <f t="shared" si="41"/>
        <v>131.41136598135324</v>
      </c>
      <c r="AI377" s="49"/>
      <c r="AJ377" s="49"/>
      <c r="AK377" s="83">
        <v>128.23761291126229</v>
      </c>
      <c r="AL377" s="92">
        <v>128.30582486847641</v>
      </c>
      <c r="AM377" s="92">
        <v>128.23763634325991</v>
      </c>
      <c r="AN377" s="92">
        <v>128.23763634325991</v>
      </c>
      <c r="AO377" s="92">
        <v>128.23761291126229</v>
      </c>
      <c r="AP377" s="150">
        <v>128.23761291126229</v>
      </c>
      <c r="AQ377" s="150">
        <v>131.40665943406856</v>
      </c>
      <c r="AR377" s="94">
        <v>131.41136598135324</v>
      </c>
      <c r="AT377" s="81">
        <v>4.5777302105756128</v>
      </c>
      <c r="AU377" s="82">
        <v>8.140542352813009</v>
      </c>
    </row>
    <row r="378" spans="1:79" s="6" customFormat="1" ht="10.199999999999999" x14ac:dyDescent="0.2">
      <c r="A378" s="118">
        <v>655</v>
      </c>
      <c r="B378" s="119" t="s">
        <v>443</v>
      </c>
      <c r="C378" s="120">
        <v>1</v>
      </c>
      <c r="D378" s="137">
        <v>703221</v>
      </c>
      <c r="E378" s="121">
        <v>0</v>
      </c>
      <c r="F378" s="121">
        <v>0</v>
      </c>
      <c r="G378" s="121">
        <v>0</v>
      </c>
      <c r="H378" s="121">
        <v>0</v>
      </c>
      <c r="I378" s="121">
        <v>0</v>
      </c>
      <c r="J378" s="121"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1">
        <v>0</v>
      </c>
      <c r="Q378" s="121">
        <v>0</v>
      </c>
      <c r="R378" s="121">
        <v>0</v>
      </c>
      <c r="S378" s="122">
        <v>0</v>
      </c>
      <c r="T378" s="121" t="s">
        <v>81</v>
      </c>
      <c r="U378" s="137">
        <f t="shared" si="35"/>
        <v>203934.09000000003</v>
      </c>
      <c r="V378" s="94">
        <f t="shared" si="36"/>
        <v>0.92422901094795962</v>
      </c>
      <c r="X378" s="137">
        <v>12427515.957589999</v>
      </c>
      <c r="Y378" s="104">
        <v>22065320.129999999</v>
      </c>
      <c r="Z378" s="121">
        <f t="shared" si="37"/>
        <v>9637804.1724100001</v>
      </c>
      <c r="AA378" s="122">
        <f t="shared" si="40"/>
        <v>89075.382179766122</v>
      </c>
      <c r="AC378" s="102">
        <v>180.03471794625858</v>
      </c>
      <c r="AD378" s="103">
        <f t="shared" si="38"/>
        <v>176.83537742229515</v>
      </c>
      <c r="AE378" s="97">
        <f t="shared" si="39"/>
        <v>-3.1993405239634285</v>
      </c>
      <c r="AF378" s="97"/>
      <c r="AG378" s="104">
        <v>1</v>
      </c>
      <c r="AH378" s="105">
        <f t="shared" si="41"/>
        <v>176.83537742229515</v>
      </c>
      <c r="AI378" s="49"/>
      <c r="AJ378" s="49"/>
      <c r="AK378" s="83">
        <v>180.03471794625858</v>
      </c>
      <c r="AL378" s="92">
        <v>179.87983445702312</v>
      </c>
      <c r="AM378" s="92">
        <v>180.03471794625858</v>
      </c>
      <c r="AN378" s="92">
        <v>180.03471794625858</v>
      </c>
      <c r="AO378" s="92">
        <v>180.03471794625858</v>
      </c>
      <c r="AP378" s="150">
        <v>176.9175466305343</v>
      </c>
      <c r="AQ378" s="150">
        <v>176.83537742229515</v>
      </c>
      <c r="AR378" s="94">
        <v>176.83537742229515</v>
      </c>
      <c r="AT378" s="81">
        <v>4.8856946771774235</v>
      </c>
      <c r="AU378" s="82">
        <v>3.2206198029531579</v>
      </c>
    </row>
    <row r="379" spans="1:79" s="6" customFormat="1" ht="10.199999999999999" x14ac:dyDescent="0.2">
      <c r="A379" s="118">
        <v>658</v>
      </c>
      <c r="B379" s="119" t="s">
        <v>444</v>
      </c>
      <c r="C379" s="120">
        <v>1</v>
      </c>
      <c r="D379" s="137">
        <v>509746</v>
      </c>
      <c r="E379" s="121">
        <v>305</v>
      </c>
      <c r="F379" s="121">
        <v>40140</v>
      </c>
      <c r="G379" s="121">
        <v>7291</v>
      </c>
      <c r="H379" s="121">
        <v>0</v>
      </c>
      <c r="I379" s="121">
        <v>0</v>
      </c>
      <c r="J379" s="121">
        <v>1030000</v>
      </c>
      <c r="K379" s="121">
        <v>110572</v>
      </c>
      <c r="L379" s="121">
        <v>0</v>
      </c>
      <c r="M379" s="121">
        <v>0</v>
      </c>
      <c r="N379" s="121">
        <v>0</v>
      </c>
      <c r="O379" s="121">
        <v>0</v>
      </c>
      <c r="P379" s="121">
        <v>0</v>
      </c>
      <c r="Q379" s="121">
        <v>0</v>
      </c>
      <c r="R379" s="121">
        <v>0</v>
      </c>
      <c r="S379" s="122">
        <v>0</v>
      </c>
      <c r="T379" s="121" t="s">
        <v>71</v>
      </c>
      <c r="U379" s="137">
        <f t="shared" si="35"/>
        <v>1698054</v>
      </c>
      <c r="V379" s="94">
        <f t="shared" si="36"/>
        <v>3.8202258869577115</v>
      </c>
      <c r="X379" s="137">
        <v>38840211.68</v>
      </c>
      <c r="Y379" s="104">
        <v>44449047</v>
      </c>
      <c r="Z379" s="121">
        <f t="shared" si="37"/>
        <v>5608835.3200000003</v>
      </c>
      <c r="AA379" s="122">
        <f t="shared" si="40"/>
        <v>214270.17885146741</v>
      </c>
      <c r="AC379" s="102">
        <v>112.60540397994913</v>
      </c>
      <c r="AD379" s="103">
        <f t="shared" si="38"/>
        <v>113.88912394606324</v>
      </c>
      <c r="AE379" s="97">
        <f t="shared" si="39"/>
        <v>1.2837199661141057</v>
      </c>
      <c r="AF379" s="97">
        <v>7</v>
      </c>
      <c r="AG379" s="104">
        <v>1</v>
      </c>
      <c r="AH379" s="105">
        <f t="shared" si="41"/>
        <v>113.88912394606324</v>
      </c>
      <c r="AI379" s="49"/>
      <c r="AJ379" s="49"/>
      <c r="AK379" s="83">
        <v>112.60540397994913</v>
      </c>
      <c r="AL379" s="92">
        <v>112.25165460835125</v>
      </c>
      <c r="AM379" s="92">
        <v>112.60494747455093</v>
      </c>
      <c r="AN379" s="92">
        <v>112.60494747455093</v>
      </c>
      <c r="AO379" s="92">
        <v>112.60540397994913</v>
      </c>
      <c r="AP379" s="150">
        <v>113.90582647456415</v>
      </c>
      <c r="AQ379" s="150">
        <v>113.88915381052446</v>
      </c>
      <c r="AR379" s="94">
        <v>113.88912394606324</v>
      </c>
      <c r="AT379" s="81">
        <v>2.9679096119586785</v>
      </c>
      <c r="AU379" s="82">
        <v>4.0448898247795473</v>
      </c>
    </row>
    <row r="380" spans="1:79" s="6" customFormat="1" ht="10.199999999999999" x14ac:dyDescent="0.2">
      <c r="A380" s="118">
        <v>660</v>
      </c>
      <c r="B380" s="119" t="s">
        <v>445</v>
      </c>
      <c r="C380" s="120">
        <v>1</v>
      </c>
      <c r="D380" s="137">
        <v>747922</v>
      </c>
      <c r="E380" s="121">
        <v>0</v>
      </c>
      <c r="F380" s="121">
        <v>38345</v>
      </c>
      <c r="G380" s="121">
        <v>107803</v>
      </c>
      <c r="H380" s="121">
        <v>0</v>
      </c>
      <c r="I380" s="121">
        <v>0</v>
      </c>
      <c r="J380" s="121">
        <v>854492</v>
      </c>
      <c r="K380" s="121">
        <v>327577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121">
        <v>0</v>
      </c>
      <c r="R380" s="121">
        <v>0</v>
      </c>
      <c r="S380" s="122">
        <v>0</v>
      </c>
      <c r="T380" s="121" t="s">
        <v>71</v>
      </c>
      <c r="U380" s="137">
        <f t="shared" si="35"/>
        <v>2076139</v>
      </c>
      <c r="V380" s="94">
        <f t="shared" si="36"/>
        <v>8.1275385357919916</v>
      </c>
      <c r="X380" s="137">
        <v>12759247.84</v>
      </c>
      <c r="Y380" s="104">
        <v>25544499</v>
      </c>
      <c r="Z380" s="121">
        <f t="shared" si="37"/>
        <v>12785251.16</v>
      </c>
      <c r="AA380" s="122">
        <f t="shared" si="40"/>
        <v>1039126.2149267927</v>
      </c>
      <c r="AC380" s="102">
        <v>191.59753308338264</v>
      </c>
      <c r="AD380" s="103">
        <f t="shared" si="38"/>
        <v>192.05969734555455</v>
      </c>
      <c r="AE380" s="97">
        <f t="shared" si="39"/>
        <v>0.46216426217191042</v>
      </c>
      <c r="AF380" s="97">
        <v>70</v>
      </c>
      <c r="AG380" s="104">
        <v>1</v>
      </c>
      <c r="AH380" s="105">
        <f t="shared" si="41"/>
        <v>192.05969734555455</v>
      </c>
      <c r="AI380" s="49"/>
      <c r="AJ380" s="49"/>
      <c r="AK380" s="83">
        <v>191.59753308338264</v>
      </c>
      <c r="AL380" s="92">
        <v>191.69659214707022</v>
      </c>
      <c r="AM380" s="92">
        <v>191.60299406240614</v>
      </c>
      <c r="AN380" s="92">
        <v>191.60299406240614</v>
      </c>
      <c r="AO380" s="92">
        <v>191.59753308338264</v>
      </c>
      <c r="AP380" s="150">
        <v>193.43046229658927</v>
      </c>
      <c r="AQ380" s="150">
        <v>192.12531905752471</v>
      </c>
      <c r="AR380" s="94">
        <v>192.05969734555455</v>
      </c>
      <c r="AT380" s="81">
        <v>2.1514821731073961</v>
      </c>
      <c r="AU380" s="82">
        <v>2.2932082602125972</v>
      </c>
    </row>
    <row r="381" spans="1:79" s="6" customFormat="1" ht="10.199999999999999" x14ac:dyDescent="0.2">
      <c r="A381" s="118">
        <v>662</v>
      </c>
      <c r="B381" s="119" t="s">
        <v>446</v>
      </c>
      <c r="C381" s="120">
        <v>1</v>
      </c>
      <c r="D381" s="137">
        <v>161626</v>
      </c>
      <c r="E381" s="121">
        <v>297239</v>
      </c>
      <c r="F381" s="121">
        <v>27798</v>
      </c>
      <c r="G381" s="121">
        <v>0</v>
      </c>
      <c r="H381" s="121">
        <v>0</v>
      </c>
      <c r="I381" s="121">
        <v>0</v>
      </c>
      <c r="J381" s="121">
        <v>129500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121">
        <v>0</v>
      </c>
      <c r="R381" s="121">
        <v>0</v>
      </c>
      <c r="S381" s="122">
        <v>0</v>
      </c>
      <c r="T381" s="121" t="s">
        <v>81</v>
      </c>
      <c r="U381" s="137">
        <f t="shared" si="35"/>
        <v>501408.54000000004</v>
      </c>
      <c r="V381" s="94">
        <f t="shared" si="36"/>
        <v>12.554894741319917</v>
      </c>
      <c r="X381" s="137">
        <v>2470961.3200000003</v>
      </c>
      <c r="Y381" s="104">
        <v>3993729.54</v>
      </c>
      <c r="Z381" s="121">
        <f t="shared" si="37"/>
        <v>1522768.2199999997</v>
      </c>
      <c r="AA381" s="122">
        <f t="shared" si="40"/>
        <v>191181.94717527085</v>
      </c>
      <c r="AC381" s="102">
        <v>158.11307231167166</v>
      </c>
      <c r="AD381" s="103">
        <f t="shared" si="38"/>
        <v>153.88940175011436</v>
      </c>
      <c r="AE381" s="97">
        <f t="shared" si="39"/>
        <v>-4.2236705615572987</v>
      </c>
      <c r="AF381" s="97"/>
      <c r="AG381" s="104">
        <v>1</v>
      </c>
      <c r="AH381" s="105">
        <f t="shared" si="41"/>
        <v>153.88940175011436</v>
      </c>
      <c r="AI381" s="49"/>
      <c r="AJ381" s="49"/>
      <c r="AK381" s="83">
        <v>158.11307231167166</v>
      </c>
      <c r="AL381" s="92">
        <v>157.05148627816726</v>
      </c>
      <c r="AM381" s="92">
        <v>158.11307231167166</v>
      </c>
      <c r="AN381" s="92">
        <v>158.11307231167166</v>
      </c>
      <c r="AO381" s="92">
        <v>158.11307231167166</v>
      </c>
      <c r="AP381" s="150">
        <v>153.60326639139373</v>
      </c>
      <c r="AQ381" s="150">
        <v>153.88940175011436</v>
      </c>
      <c r="AR381" s="94">
        <v>153.88940175011436</v>
      </c>
      <c r="AT381" s="81">
        <v>4.3065786972461249</v>
      </c>
      <c r="AU381" s="82">
        <v>0.54425820426468541</v>
      </c>
    </row>
    <row r="382" spans="1:79" s="50" customFormat="1" ht="10.199999999999999" x14ac:dyDescent="0.2">
      <c r="A382" s="123">
        <v>665</v>
      </c>
      <c r="B382" s="124" t="s">
        <v>447</v>
      </c>
      <c r="C382" s="125">
        <v>1</v>
      </c>
      <c r="D382" s="138">
        <v>1247879</v>
      </c>
      <c r="E382" s="109">
        <v>1764</v>
      </c>
      <c r="F382" s="109">
        <v>6349</v>
      </c>
      <c r="G382" s="109">
        <v>16191</v>
      </c>
      <c r="H382" s="109">
        <v>0</v>
      </c>
      <c r="I382" s="109">
        <v>0</v>
      </c>
      <c r="J382" s="109">
        <v>720814</v>
      </c>
      <c r="K382" s="109">
        <v>1945950</v>
      </c>
      <c r="L382" s="109">
        <v>0</v>
      </c>
      <c r="M382" s="109">
        <v>0</v>
      </c>
      <c r="N382" s="109">
        <v>0</v>
      </c>
      <c r="O382" s="109">
        <v>0</v>
      </c>
      <c r="P382" s="109">
        <v>0</v>
      </c>
      <c r="Q382" s="109">
        <v>0</v>
      </c>
      <c r="R382" s="109">
        <v>0</v>
      </c>
      <c r="S382" s="127">
        <v>0</v>
      </c>
      <c r="T382" s="109" t="s">
        <v>71</v>
      </c>
      <c r="U382" s="137">
        <f t="shared" si="35"/>
        <v>3938947</v>
      </c>
      <c r="V382" s="95">
        <f t="shared" si="36"/>
        <v>11.497608967216516</v>
      </c>
      <c r="X382" s="138">
        <v>28557208.849999998</v>
      </c>
      <c r="Y382" s="109">
        <v>34258836</v>
      </c>
      <c r="Z382" s="121">
        <f t="shared" si="37"/>
        <v>5701627.1500000022</v>
      </c>
      <c r="AA382" s="127">
        <f t="shared" si="40"/>
        <v>655550.7944756517</v>
      </c>
      <c r="AC382" s="102">
        <v>118.48240028636118</v>
      </c>
      <c r="AD382" s="103">
        <f t="shared" si="38"/>
        <v>117.67006146164158</v>
      </c>
      <c r="AE382" s="97">
        <f t="shared" si="39"/>
        <v>-0.81233882471960328</v>
      </c>
      <c r="AF382" s="108">
        <v>14.5</v>
      </c>
      <c r="AG382" s="109">
        <v>1</v>
      </c>
      <c r="AH382" s="105">
        <f t="shared" si="41"/>
        <v>117.67006146164158</v>
      </c>
      <c r="AK382" s="83">
        <v>118.48240028636118</v>
      </c>
      <c r="AL382" s="92">
        <v>118.53762140521353</v>
      </c>
      <c r="AM382" s="92">
        <v>118.48269657965614</v>
      </c>
      <c r="AN382" s="92">
        <v>118.48269657965614</v>
      </c>
      <c r="AO382" s="92">
        <v>118.48240028636118</v>
      </c>
      <c r="AP382" s="150">
        <v>118.48240028636118</v>
      </c>
      <c r="AQ382" s="150">
        <v>117.67384817042714</v>
      </c>
      <c r="AR382" s="95">
        <v>117.67006146164158</v>
      </c>
      <c r="AS382" s="6"/>
      <c r="AT382" s="81">
        <v>5.9674158918795754</v>
      </c>
      <c r="AU382" s="82">
        <v>5.2291820951208869</v>
      </c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</row>
    <row r="383" spans="1:79" s="6" customFormat="1" ht="10.199999999999999" x14ac:dyDescent="0.2">
      <c r="A383" s="118">
        <v>670</v>
      </c>
      <c r="B383" s="119" t="s">
        <v>448</v>
      </c>
      <c r="C383" s="120">
        <v>1</v>
      </c>
      <c r="D383" s="137">
        <v>143715</v>
      </c>
      <c r="E383" s="121">
        <v>0</v>
      </c>
      <c r="F383" s="121">
        <v>152522</v>
      </c>
      <c r="G383" s="121">
        <v>77864.070000014966</v>
      </c>
      <c r="H383" s="121">
        <v>0</v>
      </c>
      <c r="I383" s="121">
        <v>0</v>
      </c>
      <c r="J383" s="121">
        <v>688191</v>
      </c>
      <c r="K383" s="121">
        <v>117211</v>
      </c>
      <c r="L383" s="121">
        <v>0</v>
      </c>
      <c r="M383" s="121">
        <v>0</v>
      </c>
      <c r="N383" s="121">
        <v>0</v>
      </c>
      <c r="O383" s="121">
        <v>0</v>
      </c>
      <c r="P383" s="121">
        <v>0</v>
      </c>
      <c r="Q383" s="121">
        <v>0</v>
      </c>
      <c r="R383" s="121">
        <v>0</v>
      </c>
      <c r="S383" s="122">
        <v>0</v>
      </c>
      <c r="T383" s="121" t="s">
        <v>71</v>
      </c>
      <c r="U383" s="137">
        <f t="shared" si="35"/>
        <v>1179503.070000015</v>
      </c>
      <c r="V383" s="94">
        <f t="shared" si="36"/>
        <v>11.367105772788337</v>
      </c>
      <c r="X383" s="137">
        <v>6131417.1100000003</v>
      </c>
      <c r="Y383" s="104">
        <v>10376459</v>
      </c>
      <c r="Z383" s="121">
        <f t="shared" si="37"/>
        <v>4245041.8899999997</v>
      </c>
      <c r="AA383" s="122">
        <f t="shared" si="40"/>
        <v>482538.40173547307</v>
      </c>
      <c r="AC383" s="102">
        <v>190.40428317288044</v>
      </c>
      <c r="AD383" s="103">
        <f t="shared" si="38"/>
        <v>161.36433748942136</v>
      </c>
      <c r="AE383" s="97">
        <f t="shared" si="39"/>
        <v>-29.039945683459081</v>
      </c>
      <c r="AF383" s="97">
        <v>50.11</v>
      </c>
      <c r="AG383" s="104">
        <v>1</v>
      </c>
      <c r="AH383" s="105">
        <f t="shared" si="41"/>
        <v>161.36433748942136</v>
      </c>
      <c r="AI383" s="49"/>
      <c r="AJ383" s="49"/>
      <c r="AK383" s="83">
        <v>190.40428317288044</v>
      </c>
      <c r="AL383" s="92">
        <v>187.67320821363919</v>
      </c>
      <c r="AM383" s="92">
        <v>190.19741549761088</v>
      </c>
      <c r="AN383" s="92">
        <v>190.19741549761088</v>
      </c>
      <c r="AO383" s="92">
        <v>190.40428317288044</v>
      </c>
      <c r="AP383" s="150">
        <v>190.40428317288044</v>
      </c>
      <c r="AQ383" s="150">
        <v>190.40428317288044</v>
      </c>
      <c r="AR383" s="94">
        <v>161.36433748942136</v>
      </c>
      <c r="AT383" s="81">
        <v>6.9640163206016821</v>
      </c>
      <c r="AU383" s="82">
        <v>2.1097346389524074</v>
      </c>
    </row>
    <row r="384" spans="1:79" s="49" customFormat="1" ht="10.199999999999999" x14ac:dyDescent="0.2">
      <c r="A384" s="123">
        <v>672</v>
      </c>
      <c r="B384" s="124" t="s">
        <v>449</v>
      </c>
      <c r="C384" s="129">
        <v>1</v>
      </c>
      <c r="D384" s="138">
        <v>417348</v>
      </c>
      <c r="E384" s="109">
        <v>0</v>
      </c>
      <c r="F384" s="109">
        <v>55308</v>
      </c>
      <c r="G384" s="109">
        <v>5892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09">
        <v>0</v>
      </c>
      <c r="Q384" s="109">
        <v>0</v>
      </c>
      <c r="R384" s="109">
        <v>0</v>
      </c>
      <c r="S384" s="127">
        <v>0</v>
      </c>
      <c r="T384" s="109" t="s">
        <v>81</v>
      </c>
      <c r="U384" s="137">
        <f t="shared" si="35"/>
        <v>182230.92000000004</v>
      </c>
      <c r="V384" s="95">
        <f t="shared" si="36"/>
        <v>1.4091507273086403</v>
      </c>
      <c r="X384" s="138">
        <v>9373307.5800000001</v>
      </c>
      <c r="Y384" s="109">
        <v>12931967.92</v>
      </c>
      <c r="Z384" s="121">
        <f t="shared" si="37"/>
        <v>3558660.34</v>
      </c>
      <c r="AA384" s="126">
        <f t="shared" si="40"/>
        <v>50146.888063554135</v>
      </c>
      <c r="AC384" s="102">
        <v>137.17141461292388</v>
      </c>
      <c r="AD384" s="103">
        <f t="shared" si="38"/>
        <v>137.43090069318356</v>
      </c>
      <c r="AE384" s="97">
        <f t="shared" si="39"/>
        <v>0.25948608025967701</v>
      </c>
      <c r="AF384" s="97">
        <v>4</v>
      </c>
      <c r="AG384" s="104">
        <v>1</v>
      </c>
      <c r="AH384" s="105">
        <f t="shared" si="41"/>
        <v>137.43090069318356</v>
      </c>
      <c r="AK384" s="83">
        <v>137.17141461292388</v>
      </c>
      <c r="AL384" s="92">
        <v>137.09630818249121</v>
      </c>
      <c r="AM384" s="92">
        <v>137.16770350486232</v>
      </c>
      <c r="AN384" s="92">
        <v>137.16770350486232</v>
      </c>
      <c r="AO384" s="92">
        <v>137.17141461292388</v>
      </c>
      <c r="AP384" s="150">
        <v>138.11676741087661</v>
      </c>
      <c r="AQ384" s="150">
        <v>137.43424809552144</v>
      </c>
      <c r="AR384" s="98">
        <v>137.43090069318356</v>
      </c>
      <c r="AS384" s="6"/>
      <c r="AT384" s="83">
        <v>2.0338795764502793</v>
      </c>
      <c r="AU384" s="84">
        <v>2.2815182191069869</v>
      </c>
    </row>
    <row r="385" spans="1:76" s="6" customFormat="1" ht="10.199999999999999" x14ac:dyDescent="0.2">
      <c r="A385" s="118">
        <v>673</v>
      </c>
      <c r="B385" s="119" t="s">
        <v>450</v>
      </c>
      <c r="C385" s="120">
        <v>1</v>
      </c>
      <c r="D385" s="137">
        <v>1715164</v>
      </c>
      <c r="E385" s="121">
        <v>15804</v>
      </c>
      <c r="F385" s="121">
        <v>14989</v>
      </c>
      <c r="G385" s="121">
        <v>55574</v>
      </c>
      <c r="H385" s="121">
        <v>0</v>
      </c>
      <c r="I385" s="121">
        <v>0</v>
      </c>
      <c r="J385" s="121">
        <v>734433</v>
      </c>
      <c r="K385" s="121">
        <v>288741</v>
      </c>
      <c r="L385" s="121">
        <v>0</v>
      </c>
      <c r="M385" s="121">
        <v>0</v>
      </c>
      <c r="N385" s="121">
        <v>0</v>
      </c>
      <c r="O385" s="121">
        <v>0</v>
      </c>
      <c r="P385" s="121">
        <v>0</v>
      </c>
      <c r="Q385" s="121">
        <v>0</v>
      </c>
      <c r="R385" s="121">
        <v>0</v>
      </c>
      <c r="S385" s="122">
        <v>0</v>
      </c>
      <c r="T385" s="121" t="s">
        <v>71</v>
      </c>
      <c r="U385" s="137">
        <f t="shared" si="35"/>
        <v>2824705</v>
      </c>
      <c r="V385" s="94">
        <f t="shared" si="36"/>
        <v>7.9048457175370537</v>
      </c>
      <c r="X385" s="137">
        <v>23046297.120000005</v>
      </c>
      <c r="Y385" s="104">
        <v>35733841</v>
      </c>
      <c r="Z385" s="121">
        <f t="shared" si="37"/>
        <v>12687543.879999995</v>
      </c>
      <c r="AA385" s="122">
        <f t="shared" si="40"/>
        <v>1002930.7690588142</v>
      </c>
      <c r="AC385" s="102">
        <v>147.47123209341203</v>
      </c>
      <c r="AD385" s="103">
        <f t="shared" si="38"/>
        <v>150.70060951701024</v>
      </c>
      <c r="AE385" s="97">
        <f t="shared" si="39"/>
        <v>3.2293774235982085</v>
      </c>
      <c r="AF385" s="97">
        <v>52.8</v>
      </c>
      <c r="AG385" s="104">
        <v>1</v>
      </c>
      <c r="AH385" s="105">
        <f t="shared" si="41"/>
        <v>150.70060951701024</v>
      </c>
      <c r="AI385" s="49"/>
      <c r="AJ385" s="49"/>
      <c r="AK385" s="83">
        <v>147.47123209341203</v>
      </c>
      <c r="AL385" s="92">
        <v>147.46539106580795</v>
      </c>
      <c r="AM385" s="92">
        <v>147.47104531597819</v>
      </c>
      <c r="AN385" s="92">
        <v>147.47104531597819</v>
      </c>
      <c r="AO385" s="92">
        <v>147.47123209341203</v>
      </c>
      <c r="AP385" s="150">
        <v>150.95605665322972</v>
      </c>
      <c r="AQ385" s="150">
        <v>150.7054562671625</v>
      </c>
      <c r="AR385" s="94">
        <v>150.70060951701024</v>
      </c>
      <c r="AT385" s="81">
        <v>3.0023754837084264</v>
      </c>
      <c r="AU385" s="82">
        <v>5.5070956032571461</v>
      </c>
    </row>
    <row r="386" spans="1:76" s="6" customFormat="1" ht="10.199999999999999" x14ac:dyDescent="0.2">
      <c r="A386" s="118">
        <v>674</v>
      </c>
      <c r="B386" s="119" t="s">
        <v>451</v>
      </c>
      <c r="C386" s="120">
        <v>1</v>
      </c>
      <c r="D386" s="137">
        <v>1134000</v>
      </c>
      <c r="E386" s="121">
        <v>33800</v>
      </c>
      <c r="F386" s="121">
        <v>665775</v>
      </c>
      <c r="G386" s="121">
        <v>65212</v>
      </c>
      <c r="H386" s="121">
        <v>0</v>
      </c>
      <c r="I386" s="121">
        <v>0</v>
      </c>
      <c r="J386" s="121">
        <v>155367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1">
        <v>0</v>
      </c>
      <c r="Q386" s="121">
        <v>0</v>
      </c>
      <c r="R386" s="121">
        <v>0</v>
      </c>
      <c r="S386" s="122">
        <v>0</v>
      </c>
      <c r="T386" s="121" t="s">
        <v>71</v>
      </c>
      <c r="U386" s="137">
        <f t="shared" si="35"/>
        <v>2054154</v>
      </c>
      <c r="V386" s="94">
        <f t="shared" si="36"/>
        <v>11.82624529547622</v>
      </c>
      <c r="X386" s="137">
        <v>12227502.840000002</v>
      </c>
      <c r="Y386" s="104">
        <v>17369452</v>
      </c>
      <c r="Z386" s="121">
        <f t="shared" si="37"/>
        <v>5141949.1599999983</v>
      </c>
      <c r="AA386" s="122">
        <f t="shared" si="40"/>
        <v>608099.52063027886</v>
      </c>
      <c r="AC386" s="102">
        <v>144.46458485157859</v>
      </c>
      <c r="AD386" s="103">
        <f t="shared" si="38"/>
        <v>137.079113361872</v>
      </c>
      <c r="AE386" s="97">
        <f t="shared" si="39"/>
        <v>-7.385471489706589</v>
      </c>
      <c r="AF386" s="97">
        <v>58.960000000000008</v>
      </c>
      <c r="AG386" s="104">
        <v>1</v>
      </c>
      <c r="AH386" s="105">
        <f t="shared" si="41"/>
        <v>137.079113361872</v>
      </c>
      <c r="AI386" s="49"/>
      <c r="AJ386" s="49"/>
      <c r="AK386" s="83">
        <v>144.46458485157859</v>
      </c>
      <c r="AL386" s="92">
        <v>144.62224701429682</v>
      </c>
      <c r="AM386" s="92">
        <v>144.47241306463431</v>
      </c>
      <c r="AN386" s="92">
        <v>144.47241306463431</v>
      </c>
      <c r="AO386" s="92">
        <v>144.46458485157859</v>
      </c>
      <c r="AP386" s="150">
        <v>137.41088034347297</v>
      </c>
      <c r="AQ386" s="150">
        <v>137.09399589526862</v>
      </c>
      <c r="AR386" s="94">
        <v>137.079113361872</v>
      </c>
      <c r="AT386" s="81">
        <v>5.3624182940190179</v>
      </c>
      <c r="AU386" s="82">
        <v>-0.27138063282305441</v>
      </c>
    </row>
    <row r="387" spans="1:76" s="6" customFormat="1" ht="10.199999999999999" x14ac:dyDescent="0.2">
      <c r="A387" s="118">
        <v>675</v>
      </c>
      <c r="B387" s="119" t="s">
        <v>452</v>
      </c>
      <c r="C387" s="120">
        <v>1</v>
      </c>
      <c r="D387" s="137">
        <v>748440</v>
      </c>
      <c r="E387" s="121">
        <v>57039</v>
      </c>
      <c r="F387" s="121">
        <v>2916</v>
      </c>
      <c r="G387" s="121">
        <v>0</v>
      </c>
      <c r="H387" s="121">
        <v>0</v>
      </c>
      <c r="I387" s="121">
        <v>252219</v>
      </c>
      <c r="J387" s="121">
        <v>1080404</v>
      </c>
      <c r="K387" s="121">
        <v>609688</v>
      </c>
      <c r="L387" s="121">
        <v>0</v>
      </c>
      <c r="M387" s="121">
        <v>0</v>
      </c>
      <c r="N387" s="121">
        <v>0</v>
      </c>
      <c r="O387" s="121">
        <v>0</v>
      </c>
      <c r="P387" s="121">
        <v>0</v>
      </c>
      <c r="Q387" s="121">
        <v>0</v>
      </c>
      <c r="R387" s="121">
        <v>0</v>
      </c>
      <c r="S387" s="122">
        <v>0</v>
      </c>
      <c r="T387" s="121" t="s">
        <v>71</v>
      </c>
      <c r="U387" s="137">
        <f t="shared" si="35"/>
        <v>2750706</v>
      </c>
      <c r="V387" s="94">
        <f t="shared" si="36"/>
        <v>9.016996655456806</v>
      </c>
      <c r="X387" s="137">
        <v>17608636.820320003</v>
      </c>
      <c r="Y387" s="104">
        <v>30505789.289999995</v>
      </c>
      <c r="Z387" s="121">
        <f t="shared" si="37"/>
        <v>12897152.469679993</v>
      </c>
      <c r="AA387" s="122">
        <f t="shared" si="40"/>
        <v>1162935.8068402098</v>
      </c>
      <c r="AC387" s="102">
        <v>167.18157838785223</v>
      </c>
      <c r="AD387" s="103">
        <f t="shared" si="38"/>
        <v>166.63898394053274</v>
      </c>
      <c r="AE387" s="97">
        <f t="shared" si="39"/>
        <v>-0.54259444731948747</v>
      </c>
      <c r="AF387" s="97">
        <v>1</v>
      </c>
      <c r="AG387" s="104">
        <v>1</v>
      </c>
      <c r="AH387" s="105">
        <f t="shared" si="41"/>
        <v>166.63898394053274</v>
      </c>
      <c r="AI387" s="49"/>
      <c r="AJ387" s="49"/>
      <c r="AK387" s="83">
        <v>167.18157838785223</v>
      </c>
      <c r="AL387" s="92">
        <v>167.1052310651888</v>
      </c>
      <c r="AM387" s="92">
        <v>167.18148754994081</v>
      </c>
      <c r="AN387" s="92">
        <v>167.18148754994081</v>
      </c>
      <c r="AO387" s="92">
        <v>167.18157838785223</v>
      </c>
      <c r="AP387" s="150">
        <v>170.95403621776313</v>
      </c>
      <c r="AQ387" s="150">
        <v>170.95076686855316</v>
      </c>
      <c r="AR387" s="94">
        <v>166.63898394053274</v>
      </c>
      <c r="AT387" s="81">
        <v>5.463617289912138</v>
      </c>
      <c r="AU387" s="82">
        <v>9.2295287471956264</v>
      </c>
    </row>
    <row r="388" spans="1:76" s="6" customFormat="1" ht="10.199999999999999" x14ac:dyDescent="0.2">
      <c r="A388" s="118">
        <v>680</v>
      </c>
      <c r="B388" s="119" t="s">
        <v>453</v>
      </c>
      <c r="C388" s="120">
        <v>1</v>
      </c>
      <c r="D388" s="137">
        <v>2220318</v>
      </c>
      <c r="E388" s="121">
        <v>10000</v>
      </c>
      <c r="F388" s="121">
        <v>0</v>
      </c>
      <c r="G388" s="121">
        <v>0</v>
      </c>
      <c r="H388" s="121">
        <v>0</v>
      </c>
      <c r="I388" s="121">
        <v>387000</v>
      </c>
      <c r="J388" s="121">
        <v>412618</v>
      </c>
      <c r="K388" s="121">
        <v>600000</v>
      </c>
      <c r="L388" s="121">
        <v>0</v>
      </c>
      <c r="M388" s="121">
        <v>0</v>
      </c>
      <c r="N388" s="121">
        <v>0</v>
      </c>
      <c r="O388" s="121">
        <v>0</v>
      </c>
      <c r="P388" s="121">
        <v>0</v>
      </c>
      <c r="Q388" s="121">
        <v>0</v>
      </c>
      <c r="R388" s="121">
        <v>0</v>
      </c>
      <c r="S388" s="122">
        <v>0</v>
      </c>
      <c r="T388" s="121" t="s">
        <v>71</v>
      </c>
      <c r="U388" s="137">
        <f t="shared" si="35"/>
        <v>3629936</v>
      </c>
      <c r="V388" s="94">
        <f t="shared" si="36"/>
        <v>8.5234493265311411</v>
      </c>
      <c r="X388" s="137">
        <v>30100033.420000002</v>
      </c>
      <c r="Y388" s="104">
        <v>42587641</v>
      </c>
      <c r="Z388" s="121">
        <f t="shared" si="37"/>
        <v>12487607.579999998</v>
      </c>
      <c r="AA388" s="122">
        <f t="shared" si="40"/>
        <v>1064374.9041773614</v>
      </c>
      <c r="AC388" s="102">
        <v>134.83647291058617</v>
      </c>
      <c r="AD388" s="103">
        <f t="shared" si="38"/>
        <v>137.95089698549126</v>
      </c>
      <c r="AE388" s="97">
        <f t="shared" si="39"/>
        <v>3.114424074905088</v>
      </c>
      <c r="AF388" s="97">
        <v>9.5</v>
      </c>
      <c r="AG388" s="104">
        <v>1</v>
      </c>
      <c r="AH388" s="105">
        <f t="shared" si="41"/>
        <v>137.95089698549126</v>
      </c>
      <c r="AI388" s="49"/>
      <c r="AJ388" s="49"/>
      <c r="AK388" s="83">
        <v>134.83647291058617</v>
      </c>
      <c r="AL388" s="92">
        <v>135.01842785398114</v>
      </c>
      <c r="AM388" s="92">
        <v>134.83671460909733</v>
      </c>
      <c r="AN388" s="92">
        <v>134.83671460909733</v>
      </c>
      <c r="AO388" s="92">
        <v>134.83647291058617</v>
      </c>
      <c r="AP388" s="150">
        <v>137.64966719442825</v>
      </c>
      <c r="AQ388" s="150">
        <v>137.95005401440216</v>
      </c>
      <c r="AR388" s="94">
        <v>137.95089698549126</v>
      </c>
      <c r="AT388" s="81">
        <v>1.4038712894419758</v>
      </c>
      <c r="AU388" s="82">
        <v>3.6104674490262938</v>
      </c>
    </row>
    <row r="389" spans="1:76" s="6" customFormat="1" ht="10.199999999999999" x14ac:dyDescent="0.2">
      <c r="A389" s="118">
        <v>683</v>
      </c>
      <c r="B389" s="119" t="s">
        <v>454</v>
      </c>
      <c r="C389" s="120">
        <v>1</v>
      </c>
      <c r="D389" s="137">
        <v>277154</v>
      </c>
      <c r="E389" s="121">
        <v>0</v>
      </c>
      <c r="F389" s="121">
        <v>278966</v>
      </c>
      <c r="G389" s="121">
        <v>26245</v>
      </c>
      <c r="H389" s="121">
        <v>0</v>
      </c>
      <c r="I389" s="121">
        <v>0</v>
      </c>
      <c r="J389" s="121">
        <v>445098</v>
      </c>
      <c r="K389" s="121">
        <v>82681</v>
      </c>
      <c r="L389" s="121">
        <v>0</v>
      </c>
      <c r="M389" s="121">
        <v>0</v>
      </c>
      <c r="N389" s="121">
        <v>0</v>
      </c>
      <c r="O389" s="121">
        <v>0</v>
      </c>
      <c r="P389" s="121">
        <v>0</v>
      </c>
      <c r="Q389" s="121">
        <v>0</v>
      </c>
      <c r="R389" s="121">
        <v>0</v>
      </c>
      <c r="S389" s="122">
        <v>0</v>
      </c>
      <c r="T389" s="121" t="s">
        <v>71</v>
      </c>
      <c r="U389" s="137">
        <f t="shared" si="35"/>
        <v>1110144</v>
      </c>
      <c r="V389" s="94">
        <f t="shared" si="36"/>
        <v>8.4342385668212749</v>
      </c>
      <c r="X389" s="137">
        <v>7177310.4399999985</v>
      </c>
      <c r="Y389" s="104">
        <v>13162350</v>
      </c>
      <c r="Z389" s="121">
        <f t="shared" si="37"/>
        <v>5985039.5600000015</v>
      </c>
      <c r="AA389" s="122">
        <f t="shared" si="40"/>
        <v>504792.51480903052</v>
      </c>
      <c r="AC389" s="102">
        <v>169.81079879880855</v>
      </c>
      <c r="AD389" s="103">
        <f t="shared" si="38"/>
        <v>176.35516243868884</v>
      </c>
      <c r="AE389" s="97">
        <f t="shared" si="39"/>
        <v>6.544363639880288</v>
      </c>
      <c r="AF389" s="97">
        <v>22.669999999999998</v>
      </c>
      <c r="AG389" s="104">
        <v>1</v>
      </c>
      <c r="AH389" s="105">
        <f t="shared" si="41"/>
        <v>176.35516243868884</v>
      </c>
      <c r="AI389" s="49"/>
      <c r="AJ389" s="49"/>
      <c r="AK389" s="83">
        <v>169.81079879880855</v>
      </c>
      <c r="AL389" s="92">
        <v>169.22661564314134</v>
      </c>
      <c r="AM389" s="92">
        <v>169.79453463077016</v>
      </c>
      <c r="AN389" s="92">
        <v>169.79453463077016</v>
      </c>
      <c r="AO389" s="92">
        <v>169.81079879880855</v>
      </c>
      <c r="AP389" s="150">
        <v>176.1115051663071</v>
      </c>
      <c r="AQ389" s="150">
        <v>176.34826389833566</v>
      </c>
      <c r="AR389" s="94">
        <v>176.35516243868884</v>
      </c>
      <c r="AT389" s="81">
        <v>0.59222111173393688</v>
      </c>
      <c r="AU389" s="82">
        <v>4.7234027825020082</v>
      </c>
    </row>
    <row r="390" spans="1:76" s="6" customFormat="1" ht="10.199999999999999" x14ac:dyDescent="0.2">
      <c r="A390" s="118">
        <v>685</v>
      </c>
      <c r="B390" s="119" t="s">
        <v>455</v>
      </c>
      <c r="C390" s="120">
        <v>1</v>
      </c>
      <c r="D390" s="137">
        <v>71625</v>
      </c>
      <c r="E390" s="121">
        <v>5000</v>
      </c>
      <c r="F390" s="121">
        <v>0</v>
      </c>
      <c r="G390" s="121">
        <v>0</v>
      </c>
      <c r="H390" s="121">
        <v>0</v>
      </c>
      <c r="I390" s="121">
        <v>0</v>
      </c>
      <c r="J390" s="121">
        <v>0</v>
      </c>
      <c r="K390" s="121">
        <v>0</v>
      </c>
      <c r="L390" s="121">
        <v>0</v>
      </c>
      <c r="M390" s="121">
        <v>0</v>
      </c>
      <c r="N390" s="121">
        <v>0</v>
      </c>
      <c r="O390" s="121">
        <v>0</v>
      </c>
      <c r="P390" s="121">
        <v>0</v>
      </c>
      <c r="Q390" s="121">
        <v>0</v>
      </c>
      <c r="R390" s="121">
        <v>0</v>
      </c>
      <c r="S390" s="122">
        <v>0</v>
      </c>
      <c r="T390" s="121" t="s">
        <v>71</v>
      </c>
      <c r="U390" s="137">
        <f t="shared" si="35"/>
        <v>76625</v>
      </c>
      <c r="V390" s="94">
        <f t="shared" si="36"/>
        <v>5.1689948637057279</v>
      </c>
      <c r="X390" s="137">
        <v>1319629.0000000002</v>
      </c>
      <c r="Y390" s="104">
        <v>1482396.5204149268</v>
      </c>
      <c r="Z390" s="121">
        <f t="shared" si="37"/>
        <v>162767.52041492658</v>
      </c>
      <c r="AA390" s="122">
        <f t="shared" si="40"/>
        <v>8413.4447700287274</v>
      </c>
      <c r="AC390" s="102">
        <v>183.87816395596639</v>
      </c>
      <c r="AD390" s="103">
        <f t="shared" si="38"/>
        <v>111.6967780826958</v>
      </c>
      <c r="AE390" s="97">
        <f t="shared" si="39"/>
        <v>-72.181385873270585</v>
      </c>
      <c r="AF390" s="97"/>
      <c r="AG390" s="104">
        <v>1</v>
      </c>
      <c r="AH390" s="105">
        <f t="shared" si="41"/>
        <v>111.6967780826958</v>
      </c>
      <c r="AI390" s="49"/>
      <c r="AJ390" s="49"/>
      <c r="AK390" s="83">
        <v>183.87816395596639</v>
      </c>
      <c r="AL390" s="92">
        <v>193.02125520961209</v>
      </c>
      <c r="AM390" s="92">
        <v>183.87816395596639</v>
      </c>
      <c r="AN390" s="92">
        <v>183.87816395596639</v>
      </c>
      <c r="AO390" s="92">
        <v>183.87816395596639</v>
      </c>
      <c r="AP390" s="150">
        <v>114.68648424059515</v>
      </c>
      <c r="AQ390" s="150">
        <v>183.87816395596639</v>
      </c>
      <c r="AR390" s="94">
        <v>111.6967780826958</v>
      </c>
      <c r="AT390" s="81">
        <v>39.111814876357379</v>
      </c>
      <c r="AU390" s="82">
        <v>-5.0566422187607536</v>
      </c>
    </row>
    <row r="391" spans="1:76" s="6" customFormat="1" ht="10.199999999999999" x14ac:dyDescent="0.2">
      <c r="A391" s="118">
        <v>690</v>
      </c>
      <c r="B391" s="119" t="s">
        <v>456</v>
      </c>
      <c r="C391" s="120">
        <v>1</v>
      </c>
      <c r="D391" s="137">
        <v>1132918</v>
      </c>
      <c r="E391" s="121">
        <v>13775</v>
      </c>
      <c r="F391" s="121">
        <v>0</v>
      </c>
      <c r="G391" s="121">
        <v>14856</v>
      </c>
      <c r="H391" s="121">
        <v>0</v>
      </c>
      <c r="I391" s="121">
        <v>0</v>
      </c>
      <c r="J391" s="121">
        <v>2211631</v>
      </c>
      <c r="K391" s="121">
        <v>1756117</v>
      </c>
      <c r="L391" s="121">
        <v>0</v>
      </c>
      <c r="M391" s="121">
        <v>0</v>
      </c>
      <c r="N391" s="121">
        <v>0</v>
      </c>
      <c r="O391" s="121">
        <v>0</v>
      </c>
      <c r="P391" s="121">
        <v>0</v>
      </c>
      <c r="Q391" s="121">
        <v>0</v>
      </c>
      <c r="R391" s="121">
        <v>0</v>
      </c>
      <c r="S391" s="122">
        <v>0</v>
      </c>
      <c r="T391" s="121" t="s">
        <v>71</v>
      </c>
      <c r="U391" s="137">
        <f t="shared" si="35"/>
        <v>5129297</v>
      </c>
      <c r="V391" s="94">
        <f t="shared" si="36"/>
        <v>16.923300493608032</v>
      </c>
      <c r="X391" s="137">
        <v>22108494.793599997</v>
      </c>
      <c r="Y391" s="104">
        <v>30309081.859873299</v>
      </c>
      <c r="Z391" s="121">
        <f t="shared" si="37"/>
        <v>8200587.0662733018</v>
      </c>
      <c r="AA391" s="122">
        <f t="shared" si="40"/>
        <v>1387809.991465386</v>
      </c>
      <c r="AC391" s="102">
        <v>129.0716594755155</v>
      </c>
      <c r="AD391" s="103">
        <f t="shared" si="38"/>
        <v>130.81520084659988</v>
      </c>
      <c r="AE391" s="97">
        <f t="shared" si="39"/>
        <v>1.7435413710843761</v>
      </c>
      <c r="AF391" s="97">
        <v>12.46</v>
      </c>
      <c r="AG391" s="104">
        <v>1</v>
      </c>
      <c r="AH391" s="105">
        <f t="shared" si="41"/>
        <v>130.81520084659988</v>
      </c>
      <c r="AI391" s="49"/>
      <c r="AJ391" s="49"/>
      <c r="AK391" s="83">
        <v>129.0716594755155</v>
      </c>
      <c r="AL391" s="92">
        <v>128.82802717086801</v>
      </c>
      <c r="AM391" s="92">
        <v>129.06988436325449</v>
      </c>
      <c r="AN391" s="92">
        <v>129.06988436325449</v>
      </c>
      <c r="AO391" s="92">
        <v>129.0716594755155</v>
      </c>
      <c r="AP391" s="150">
        <v>130.79147401935964</v>
      </c>
      <c r="AQ391" s="150">
        <v>130.70299439448212</v>
      </c>
      <c r="AR391" s="94">
        <v>130.81520084659988</v>
      </c>
      <c r="AT391" s="81">
        <v>1.9437723268976346</v>
      </c>
      <c r="AU391" s="82">
        <v>3.6276609748690127</v>
      </c>
    </row>
    <row r="392" spans="1:76" s="6" customFormat="1" ht="10.199999999999999" x14ac:dyDescent="0.2">
      <c r="A392" s="118">
        <v>695</v>
      </c>
      <c r="B392" s="119" t="s">
        <v>457</v>
      </c>
      <c r="C392" s="120">
        <v>1</v>
      </c>
      <c r="D392" s="137">
        <v>1291109</v>
      </c>
      <c r="E392" s="121">
        <v>559624</v>
      </c>
      <c r="F392" s="121">
        <v>0</v>
      </c>
      <c r="G392" s="121">
        <v>2487</v>
      </c>
      <c r="H392" s="121">
        <v>0</v>
      </c>
      <c r="I392" s="121">
        <v>79000</v>
      </c>
      <c r="J392" s="121">
        <v>2381100</v>
      </c>
      <c r="K392" s="121">
        <v>463575</v>
      </c>
      <c r="L392" s="121">
        <v>0</v>
      </c>
      <c r="M392" s="121">
        <v>0</v>
      </c>
      <c r="N392" s="121">
        <v>0</v>
      </c>
      <c r="O392" s="121">
        <v>0</v>
      </c>
      <c r="P392" s="121">
        <v>0</v>
      </c>
      <c r="Q392" s="121">
        <v>0</v>
      </c>
      <c r="R392" s="121">
        <v>0</v>
      </c>
      <c r="S392" s="122">
        <v>0</v>
      </c>
      <c r="T392" s="121" t="s">
        <v>71</v>
      </c>
      <c r="U392" s="137">
        <f t="shared" si="35"/>
        <v>4776895</v>
      </c>
      <c r="V392" s="94">
        <f t="shared" si="36"/>
        <v>15.81856236672353</v>
      </c>
      <c r="X392" s="137">
        <v>17438816.760160003</v>
      </c>
      <c r="Y392" s="104">
        <v>30198035</v>
      </c>
      <c r="Z392" s="121">
        <f t="shared" si="37"/>
        <v>12759218.239839997</v>
      </c>
      <c r="AA392" s="122">
        <f t="shared" si="40"/>
        <v>2018324.8947754542</v>
      </c>
      <c r="AC392" s="102">
        <v>156.43523176327994</v>
      </c>
      <c r="AD392" s="103">
        <f t="shared" si="38"/>
        <v>161.59186998055247</v>
      </c>
      <c r="AE392" s="97">
        <f t="shared" si="39"/>
        <v>5.1566382172725298</v>
      </c>
      <c r="AF392" s="97">
        <v>2</v>
      </c>
      <c r="AG392" s="104">
        <v>1</v>
      </c>
      <c r="AH392" s="105">
        <f t="shared" si="41"/>
        <v>161.59186998055247</v>
      </c>
      <c r="AI392" s="49"/>
      <c r="AJ392" s="49"/>
      <c r="AK392" s="83">
        <v>156.43523176327994</v>
      </c>
      <c r="AL392" s="92">
        <v>149.48050483194791</v>
      </c>
      <c r="AM392" s="92">
        <v>156.43161171457317</v>
      </c>
      <c r="AN392" s="92">
        <v>156.43161171457317</v>
      </c>
      <c r="AO392" s="92">
        <v>156.43523176327994</v>
      </c>
      <c r="AP392" s="150">
        <v>161.58681059512722</v>
      </c>
      <c r="AQ392" s="150">
        <v>161.59186477004602</v>
      </c>
      <c r="AR392" s="94">
        <v>161.59186998055247</v>
      </c>
      <c r="AT392" s="81">
        <v>0.71282646445682674</v>
      </c>
      <c r="AU392" s="82">
        <v>4.4527111964650627</v>
      </c>
    </row>
    <row r="393" spans="1:76" s="6" customFormat="1" ht="10.199999999999999" x14ac:dyDescent="0.2">
      <c r="A393" s="118">
        <v>698</v>
      </c>
      <c r="B393" s="119" t="s">
        <v>458</v>
      </c>
      <c r="C393" s="120">
        <v>1</v>
      </c>
      <c r="D393" s="137">
        <v>1556814</v>
      </c>
      <c r="E393" s="121">
        <v>166212</v>
      </c>
      <c r="F393" s="121">
        <v>12351</v>
      </c>
      <c r="G393" s="121">
        <v>0</v>
      </c>
      <c r="H393" s="121">
        <v>0</v>
      </c>
      <c r="I393" s="121">
        <v>0</v>
      </c>
      <c r="J393" s="121">
        <v>131026</v>
      </c>
      <c r="K393" s="121">
        <v>316466</v>
      </c>
      <c r="L393" s="121">
        <v>0</v>
      </c>
      <c r="M393" s="121">
        <v>0</v>
      </c>
      <c r="N393" s="121">
        <v>0</v>
      </c>
      <c r="O393" s="121">
        <v>0</v>
      </c>
      <c r="P393" s="121">
        <v>0</v>
      </c>
      <c r="Q393" s="121">
        <v>0</v>
      </c>
      <c r="R393" s="121">
        <v>0</v>
      </c>
      <c r="S393" s="122">
        <v>0</v>
      </c>
      <c r="T393" s="128" t="s">
        <v>71</v>
      </c>
      <c r="U393" s="137">
        <f t="shared" si="35"/>
        <v>2182869</v>
      </c>
      <c r="V393" s="94">
        <f t="shared" si="36"/>
        <v>8.8957256101792765</v>
      </c>
      <c r="X393" s="137">
        <v>13504654.921019997</v>
      </c>
      <c r="Y393" s="104">
        <v>24538403</v>
      </c>
      <c r="Z393" s="121">
        <f t="shared" si="37"/>
        <v>11033748.078980003</v>
      </c>
      <c r="AA393" s="122">
        <f t="shared" si="40"/>
        <v>981531.95362448809</v>
      </c>
      <c r="AC393" s="102">
        <v>176.05307712725894</v>
      </c>
      <c r="AD393" s="103">
        <f t="shared" ref="AD393:AD448" si="42">IF(C393=1,(Y393-AA393)/X393*100,0)</f>
        <v>174.43519426556571</v>
      </c>
      <c r="AE393" s="97">
        <f t="shared" ref="AE393:AE448" si="43">AD393-AC393</f>
        <v>-1.6178828616932321</v>
      </c>
      <c r="AF393" s="97">
        <v>1</v>
      </c>
      <c r="AG393" s="104">
        <v>1</v>
      </c>
      <c r="AH393" s="105">
        <f t="shared" si="41"/>
        <v>174.43519426556571</v>
      </c>
      <c r="AI393" s="49"/>
      <c r="AJ393" s="49"/>
      <c r="AK393" s="83">
        <v>176.05307712725894</v>
      </c>
      <c r="AL393" s="92">
        <v>168.23674523626698</v>
      </c>
      <c r="AM393" s="92">
        <v>168.23674523626698</v>
      </c>
      <c r="AN393" s="92">
        <v>168.23674523626698</v>
      </c>
      <c r="AO393" s="92">
        <v>176.05307712725894</v>
      </c>
      <c r="AP393" s="150">
        <v>176.05307712725894</v>
      </c>
      <c r="AQ393" s="150">
        <v>176.05307712725894</v>
      </c>
      <c r="AR393" s="94">
        <v>174.43519426556571</v>
      </c>
      <c r="AT393" s="81">
        <v>3.5273984277945805</v>
      </c>
      <c r="AU393" s="82">
        <v>2.6314758550317938</v>
      </c>
    </row>
    <row r="394" spans="1:76" s="6" customFormat="1" ht="10.199999999999999" x14ac:dyDescent="0.2">
      <c r="A394" s="118">
        <v>700</v>
      </c>
      <c r="B394" s="119" t="s">
        <v>459</v>
      </c>
      <c r="C394" s="120">
        <v>1</v>
      </c>
      <c r="D394" s="137">
        <v>615638</v>
      </c>
      <c r="E394" s="121">
        <v>15127</v>
      </c>
      <c r="F394" s="121">
        <v>0</v>
      </c>
      <c r="G394" s="121">
        <v>43193</v>
      </c>
      <c r="H394" s="121">
        <v>0</v>
      </c>
      <c r="I394" s="121">
        <v>0</v>
      </c>
      <c r="J394" s="121">
        <v>618171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1">
        <v>0</v>
      </c>
      <c r="Q394" s="121">
        <v>0</v>
      </c>
      <c r="R394" s="121">
        <v>0</v>
      </c>
      <c r="S394" s="122">
        <v>0</v>
      </c>
      <c r="T394" s="121" t="s">
        <v>81</v>
      </c>
      <c r="U394" s="137">
        <f t="shared" ref="U394:U448" si="44">IF(OR(T394="X",T394="X16",T394="X17"),SUM(D394:S394),
IF(T394="x18",SUM(D394:S394)-D394*0.71-L394*0.71,SUM(D394:S394)-D394-L394))</f>
        <v>855026.02</v>
      </c>
      <c r="V394" s="94">
        <f t="shared" ref="V394:V448" si="45">IF(AND(C394=1,U394&gt;0),U394/Y394*100,0)</f>
        <v>4.3663424612609925</v>
      </c>
      <c r="X394" s="137">
        <v>8807318.8500000015</v>
      </c>
      <c r="Y394" s="104">
        <v>19582202.440279271</v>
      </c>
      <c r="Z394" s="121">
        <f t="shared" ref="Z394:Z448" si="46">IF(Y394-X394&gt;0,Y394-X394,0)</f>
        <v>10774883.59027927</v>
      </c>
      <c r="AA394" s="122">
        <f t="shared" ref="AA394:AA448" si="47">V394*0.01*Z394</f>
        <v>470468.31735380669</v>
      </c>
      <c r="AC394" s="102">
        <v>211.08120032019769</v>
      </c>
      <c r="AD394" s="103">
        <f t="shared" si="42"/>
        <v>216.9983220594479</v>
      </c>
      <c r="AE394" s="97">
        <f t="shared" si="43"/>
        <v>5.9171217392502058</v>
      </c>
      <c r="AF394" s="97">
        <v>29.26</v>
      </c>
      <c r="AG394" s="104">
        <v>1</v>
      </c>
      <c r="AH394" s="105">
        <f t="shared" ref="AH394:AH448" si="48">IF(AG394=1,AD394,AC394)</f>
        <v>216.9983220594479</v>
      </c>
      <c r="AI394" s="49"/>
      <c r="AJ394" s="49"/>
      <c r="AK394" s="83">
        <v>211.08120032019769</v>
      </c>
      <c r="AL394" s="92">
        <v>206.10837584350028</v>
      </c>
      <c r="AM394" s="92">
        <v>210.90765465003489</v>
      </c>
      <c r="AN394" s="92">
        <v>210.90765465003489</v>
      </c>
      <c r="AO394" s="92">
        <v>211.08120032019769</v>
      </c>
      <c r="AP394" s="150">
        <v>220.78930911283251</v>
      </c>
      <c r="AQ394" s="150">
        <v>217.13551605210139</v>
      </c>
      <c r="AR394" s="94">
        <v>216.9983220594479</v>
      </c>
      <c r="AT394" s="81">
        <v>0.36298204999720268</v>
      </c>
      <c r="AU394" s="82">
        <v>5.1424331918101807</v>
      </c>
    </row>
    <row r="395" spans="1:76" s="6" customFormat="1" ht="10.199999999999999" x14ac:dyDescent="0.2">
      <c r="A395" s="118">
        <v>705</v>
      </c>
      <c r="B395" s="119" t="s">
        <v>460</v>
      </c>
      <c r="C395" s="120">
        <v>1</v>
      </c>
      <c r="D395" s="137">
        <v>1282174</v>
      </c>
      <c r="E395" s="121">
        <v>455569</v>
      </c>
      <c r="F395" s="121">
        <v>0</v>
      </c>
      <c r="G395" s="121">
        <v>0</v>
      </c>
      <c r="H395" s="121">
        <v>0</v>
      </c>
      <c r="I395" s="121">
        <v>0</v>
      </c>
      <c r="J395" s="121">
        <v>864075</v>
      </c>
      <c r="K395" s="121">
        <v>686475</v>
      </c>
      <c r="L395" s="121">
        <v>0</v>
      </c>
      <c r="M395" s="121">
        <v>0</v>
      </c>
      <c r="N395" s="121">
        <v>0</v>
      </c>
      <c r="O395" s="121">
        <v>0</v>
      </c>
      <c r="P395" s="121">
        <v>0</v>
      </c>
      <c r="Q395" s="121">
        <v>0</v>
      </c>
      <c r="R395" s="121">
        <v>0</v>
      </c>
      <c r="S395" s="122">
        <v>0</v>
      </c>
      <c r="T395" s="121" t="s">
        <v>71</v>
      </c>
      <c r="U395" s="137">
        <f t="shared" si="44"/>
        <v>3288293</v>
      </c>
      <c r="V395" s="94">
        <f t="shared" si="45"/>
        <v>10.411577174131791</v>
      </c>
      <c r="X395" s="137">
        <v>19183372.217599999</v>
      </c>
      <c r="Y395" s="104">
        <v>31583044</v>
      </c>
      <c r="Z395" s="121">
        <f t="shared" si="46"/>
        <v>12399671.782400001</v>
      </c>
      <c r="AA395" s="122">
        <f t="shared" si="47"/>
        <v>1291001.3969636192</v>
      </c>
      <c r="AC395" s="102">
        <v>160.78893972263728</v>
      </c>
      <c r="AD395" s="103">
        <f t="shared" si="42"/>
        <v>157.90780817589834</v>
      </c>
      <c r="AE395" s="97">
        <f t="shared" si="43"/>
        <v>-2.881131546738942</v>
      </c>
      <c r="AF395" s="97">
        <v>1.94</v>
      </c>
      <c r="AG395" s="104">
        <v>1</v>
      </c>
      <c r="AH395" s="105">
        <f t="shared" si="48"/>
        <v>157.90780817589834</v>
      </c>
      <c r="AI395" s="49"/>
      <c r="AJ395" s="49"/>
      <c r="AK395" s="83">
        <v>160.78893972263728</v>
      </c>
      <c r="AL395" s="92">
        <v>154.44473096818655</v>
      </c>
      <c r="AM395" s="92">
        <v>154.44104847959338</v>
      </c>
      <c r="AN395" s="92">
        <v>154.44104847959338</v>
      </c>
      <c r="AO395" s="92">
        <v>160.78893972263728</v>
      </c>
      <c r="AP395" s="150">
        <v>157.6582776601158</v>
      </c>
      <c r="AQ395" s="150">
        <v>157.90768121294877</v>
      </c>
      <c r="AR395" s="94">
        <v>157.90780817589834</v>
      </c>
      <c r="AT395" s="81">
        <v>1.0296853439282017</v>
      </c>
      <c r="AU395" s="82">
        <v>-1.2015193491535314</v>
      </c>
    </row>
    <row r="396" spans="1:76" s="6" customFormat="1" ht="10.199999999999999" x14ac:dyDescent="0.2">
      <c r="A396" s="118">
        <v>710</v>
      </c>
      <c r="B396" s="119" t="s">
        <v>461</v>
      </c>
      <c r="C396" s="120">
        <v>1</v>
      </c>
      <c r="D396" s="137">
        <v>650000</v>
      </c>
      <c r="E396" s="121">
        <v>169212</v>
      </c>
      <c r="F396" s="121">
        <v>72121</v>
      </c>
      <c r="G396" s="121">
        <v>6477</v>
      </c>
      <c r="H396" s="121">
        <v>0</v>
      </c>
      <c r="I396" s="121">
        <v>0</v>
      </c>
      <c r="J396" s="121">
        <v>1148476</v>
      </c>
      <c r="K396" s="121">
        <v>276200</v>
      </c>
      <c r="L396" s="121">
        <v>0</v>
      </c>
      <c r="M396" s="121">
        <v>0</v>
      </c>
      <c r="N396" s="121">
        <v>0</v>
      </c>
      <c r="O396" s="121">
        <v>0</v>
      </c>
      <c r="P396" s="121">
        <v>0</v>
      </c>
      <c r="Q396" s="121">
        <v>0</v>
      </c>
      <c r="R396" s="121">
        <v>0</v>
      </c>
      <c r="S396" s="122">
        <v>0</v>
      </c>
      <c r="T396" s="121" t="s">
        <v>81</v>
      </c>
      <c r="U396" s="137">
        <f t="shared" si="44"/>
        <v>1860986</v>
      </c>
      <c r="V396" s="94">
        <f t="shared" si="45"/>
        <v>5.89944798694009</v>
      </c>
      <c r="X396" s="137">
        <v>21244024.41</v>
      </c>
      <c r="Y396" s="104">
        <v>31545087</v>
      </c>
      <c r="Z396" s="121">
        <f t="shared" si="46"/>
        <v>10301062.59</v>
      </c>
      <c r="AA396" s="122">
        <f t="shared" si="47"/>
        <v>607705.82959919365</v>
      </c>
      <c r="AC396" s="102">
        <v>148.5541805534811</v>
      </c>
      <c r="AD396" s="103">
        <f t="shared" si="42"/>
        <v>145.62862748283203</v>
      </c>
      <c r="AE396" s="97">
        <f t="shared" si="43"/>
        <v>-2.9255530706490731</v>
      </c>
      <c r="AF396" s="97">
        <v>6</v>
      </c>
      <c r="AG396" s="104">
        <v>1</v>
      </c>
      <c r="AH396" s="105">
        <f t="shared" si="48"/>
        <v>145.62862748283203</v>
      </c>
      <c r="AI396" s="49"/>
      <c r="AJ396" s="49"/>
      <c r="AK396" s="83">
        <v>148.5541805534811</v>
      </c>
      <c r="AL396" s="92">
        <v>148.74155694824475</v>
      </c>
      <c r="AM396" s="92">
        <v>148.55318088291278</v>
      </c>
      <c r="AN396" s="92">
        <v>148.55318088291278</v>
      </c>
      <c r="AO396" s="92">
        <v>148.5541805534811</v>
      </c>
      <c r="AP396" s="150">
        <v>145.74741820270077</v>
      </c>
      <c r="AQ396" s="150">
        <v>145.62892581537534</v>
      </c>
      <c r="AR396" s="94">
        <v>145.62862748283203</v>
      </c>
      <c r="AT396" s="81">
        <v>5.1300061159984587</v>
      </c>
      <c r="AU396" s="82">
        <v>3.0234635330877135</v>
      </c>
    </row>
    <row r="397" spans="1:76" s="50" customFormat="1" ht="10.199999999999999" x14ac:dyDescent="0.2">
      <c r="A397" s="123">
        <v>712</v>
      </c>
      <c r="B397" s="124" t="s">
        <v>462</v>
      </c>
      <c r="C397" s="125">
        <v>1</v>
      </c>
      <c r="D397" s="138">
        <v>728645</v>
      </c>
      <c r="E397" s="109">
        <v>157795</v>
      </c>
      <c r="F397" s="109">
        <v>0</v>
      </c>
      <c r="G397" s="109">
        <v>0</v>
      </c>
      <c r="H397" s="109">
        <v>0</v>
      </c>
      <c r="I397" s="109">
        <v>0</v>
      </c>
      <c r="J397" s="109">
        <v>181201</v>
      </c>
      <c r="K397" s="109">
        <v>455361</v>
      </c>
      <c r="L397" s="109">
        <v>0</v>
      </c>
      <c r="M397" s="109">
        <v>0</v>
      </c>
      <c r="N397" s="109">
        <v>0</v>
      </c>
      <c r="O397" s="109">
        <v>0</v>
      </c>
      <c r="P397" s="109">
        <v>0</v>
      </c>
      <c r="Q397" s="109">
        <v>0</v>
      </c>
      <c r="R397" s="109">
        <v>0</v>
      </c>
      <c r="S397" s="127">
        <v>0</v>
      </c>
      <c r="T397" s="109" t="s">
        <v>71</v>
      </c>
      <c r="U397" s="137">
        <f t="shared" si="44"/>
        <v>1523002</v>
      </c>
      <c r="V397" s="95">
        <f t="shared" si="45"/>
        <v>4.2831233630714252</v>
      </c>
      <c r="X397" s="138">
        <v>20057741.48</v>
      </c>
      <c r="Y397" s="109">
        <v>35558210</v>
      </c>
      <c r="Z397" s="121">
        <f t="shared" si="46"/>
        <v>15500468.52</v>
      </c>
      <c r="AA397" s="127">
        <f>V397*0.01*Z397</f>
        <v>663904.18856565154</v>
      </c>
      <c r="AC397" s="106">
        <v>172.88685433443374</v>
      </c>
      <c r="AD397" s="107">
        <f t="shared" si="42"/>
        <v>173.96926690987718</v>
      </c>
      <c r="AE397" s="108">
        <f t="shared" si="43"/>
        <v>1.0824125754434419</v>
      </c>
      <c r="AF397" s="108">
        <v>76</v>
      </c>
      <c r="AG397" s="109">
        <v>1</v>
      </c>
      <c r="AH397" s="110">
        <f t="shared" si="48"/>
        <v>173.96926690987718</v>
      </c>
      <c r="AK397" s="83">
        <v>172.88685433443374</v>
      </c>
      <c r="AL397" s="92">
        <v>172.83538623425989</v>
      </c>
      <c r="AM397" s="92">
        <v>172.88510508690669</v>
      </c>
      <c r="AN397" s="92">
        <v>172.88510508690669</v>
      </c>
      <c r="AO397" s="92">
        <v>172.88685433443374</v>
      </c>
      <c r="AP397" s="150">
        <v>172.88685433443374</v>
      </c>
      <c r="AQ397" s="150">
        <v>172.88685433443374</v>
      </c>
      <c r="AR397" s="95">
        <v>173.96926690987718</v>
      </c>
      <c r="AS397" s="6"/>
      <c r="AT397" s="81">
        <v>4.0168159700138952</v>
      </c>
      <c r="AU397" s="82">
        <v>3.4897390252913709</v>
      </c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</row>
    <row r="398" spans="1:76" s="6" customFormat="1" ht="10.199999999999999" x14ac:dyDescent="0.2">
      <c r="A398" s="118">
        <v>715</v>
      </c>
      <c r="B398" s="119" t="s">
        <v>463</v>
      </c>
      <c r="C398" s="120">
        <v>1</v>
      </c>
      <c r="D398" s="137">
        <v>642682</v>
      </c>
      <c r="E398" s="121">
        <v>68755</v>
      </c>
      <c r="F398" s="121">
        <v>13841</v>
      </c>
      <c r="G398" s="121">
        <v>24274</v>
      </c>
      <c r="H398" s="121">
        <v>0</v>
      </c>
      <c r="I398" s="121">
        <v>0</v>
      </c>
      <c r="J398" s="121">
        <v>113705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1">
        <v>0</v>
      </c>
      <c r="Q398" s="121">
        <v>0</v>
      </c>
      <c r="R398" s="121">
        <v>0</v>
      </c>
      <c r="S398" s="122">
        <v>0</v>
      </c>
      <c r="T398" s="121" t="s">
        <v>71</v>
      </c>
      <c r="U398" s="137">
        <f t="shared" si="44"/>
        <v>863257</v>
      </c>
      <c r="V398" s="94">
        <f t="shared" si="45"/>
        <v>4.5820800059448459</v>
      </c>
      <c r="X398" s="137">
        <v>10983817.570000002</v>
      </c>
      <c r="Y398" s="104">
        <v>18839850</v>
      </c>
      <c r="Z398" s="121">
        <f t="shared" si="46"/>
        <v>7856032.4299999978</v>
      </c>
      <c r="AA398" s="122">
        <f t="shared" si="47"/>
        <v>359969.69123557297</v>
      </c>
      <c r="AC398" s="102">
        <v>180.11569628688738</v>
      </c>
      <c r="AD398" s="103">
        <f t="shared" si="42"/>
        <v>168.24642425997999</v>
      </c>
      <c r="AE398" s="97">
        <f t="shared" si="43"/>
        <v>-11.869272026907396</v>
      </c>
      <c r="AF398" s="97">
        <v>15.16</v>
      </c>
      <c r="AG398" s="104">
        <v>1</v>
      </c>
      <c r="AH398" s="105">
        <f t="shared" si="48"/>
        <v>168.24642425997999</v>
      </c>
      <c r="AI398" s="49"/>
      <c r="AJ398" s="49"/>
      <c r="AK398" s="83">
        <v>180.11569628688738</v>
      </c>
      <c r="AL398" s="92">
        <v>182.46113909530993</v>
      </c>
      <c r="AM398" s="92">
        <v>180.1909769083459</v>
      </c>
      <c r="AN398" s="92">
        <v>180.1909769083459</v>
      </c>
      <c r="AO398" s="92">
        <v>180.11569628688738</v>
      </c>
      <c r="AP398" s="150">
        <v>180.11569628688738</v>
      </c>
      <c r="AQ398" s="150">
        <v>168.4090473378489</v>
      </c>
      <c r="AR398" s="94">
        <v>168.24642425997999</v>
      </c>
      <c r="AT398" s="81">
        <v>112.20938511312239</v>
      </c>
      <c r="AU398" s="82">
        <v>90.69241293393992</v>
      </c>
    </row>
    <row r="399" spans="1:76" s="6" customFormat="1" ht="10.199999999999999" x14ac:dyDescent="0.2">
      <c r="A399" s="118">
        <v>717</v>
      </c>
      <c r="B399" s="119" t="s">
        <v>464</v>
      </c>
      <c r="C399" s="120">
        <v>1</v>
      </c>
      <c r="D399" s="137">
        <v>1062413</v>
      </c>
      <c r="E399" s="121">
        <v>406000</v>
      </c>
      <c r="F399" s="121">
        <v>363332</v>
      </c>
      <c r="G399" s="121">
        <v>67843</v>
      </c>
      <c r="H399" s="121">
        <v>0</v>
      </c>
      <c r="I399" s="121">
        <v>0</v>
      </c>
      <c r="J399" s="121">
        <v>371989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0</v>
      </c>
      <c r="Q399" s="121">
        <v>0</v>
      </c>
      <c r="R399" s="121">
        <v>0</v>
      </c>
      <c r="S399" s="122">
        <v>0</v>
      </c>
      <c r="T399" s="121" t="s">
        <v>81</v>
      </c>
      <c r="U399" s="137">
        <f t="shared" si="44"/>
        <v>1517263.77</v>
      </c>
      <c r="V399" s="94">
        <f t="shared" si="45"/>
        <v>9.6370462129730239</v>
      </c>
      <c r="X399" s="137">
        <v>10008929.639999999</v>
      </c>
      <c r="Y399" s="104">
        <v>15744074.859343493</v>
      </c>
      <c r="Z399" s="121">
        <f t="shared" si="46"/>
        <v>5735145.2193434946</v>
      </c>
      <c r="AA399" s="122">
        <f t="shared" si="47"/>
        <v>552698.59516924573</v>
      </c>
      <c r="AC399" s="102">
        <v>147.59753946563984</v>
      </c>
      <c r="AD399" s="103">
        <f t="shared" si="42"/>
        <v>151.7782301462382</v>
      </c>
      <c r="AE399" s="97">
        <f t="shared" si="43"/>
        <v>4.1806906805983601</v>
      </c>
      <c r="AF399" s="97">
        <v>46.96</v>
      </c>
      <c r="AG399" s="104">
        <v>1</v>
      </c>
      <c r="AH399" s="105">
        <f t="shared" si="48"/>
        <v>151.7782301462382</v>
      </c>
      <c r="AI399" s="49"/>
      <c r="AJ399" s="49"/>
      <c r="AK399" s="83">
        <v>147.59753946563984</v>
      </c>
      <c r="AL399" s="92">
        <v>149.95900345962997</v>
      </c>
      <c r="AM399" s="92">
        <v>147.58352022010524</v>
      </c>
      <c r="AN399" s="92">
        <v>147.58352022010524</v>
      </c>
      <c r="AO399" s="92">
        <v>147.59753946563984</v>
      </c>
      <c r="AP399" s="150">
        <v>152.81946288031952</v>
      </c>
      <c r="AQ399" s="150">
        <v>152.05494504996159</v>
      </c>
      <c r="AR399" s="94">
        <v>151.7782301462382</v>
      </c>
      <c r="AT399" s="81">
        <v>1.7369119449764578</v>
      </c>
      <c r="AU399" s="82">
        <v>7.1152576764556708</v>
      </c>
    </row>
    <row r="400" spans="1:76" s="6" customFormat="1" ht="10.199999999999999" x14ac:dyDescent="0.2">
      <c r="A400" s="118">
        <v>720</v>
      </c>
      <c r="B400" s="119" t="s">
        <v>465</v>
      </c>
      <c r="C400" s="120">
        <v>1</v>
      </c>
      <c r="D400" s="137">
        <v>827566</v>
      </c>
      <c r="E400" s="121">
        <v>2067</v>
      </c>
      <c r="F400" s="121">
        <v>125914</v>
      </c>
      <c r="G400" s="121">
        <v>11732</v>
      </c>
      <c r="H400" s="121">
        <v>0</v>
      </c>
      <c r="I400" s="121">
        <v>0</v>
      </c>
      <c r="J400" s="121">
        <v>498458</v>
      </c>
      <c r="K400" s="121">
        <v>290218</v>
      </c>
      <c r="L400" s="121">
        <v>0</v>
      </c>
      <c r="M400" s="121">
        <v>0</v>
      </c>
      <c r="N400" s="121">
        <v>0</v>
      </c>
      <c r="O400" s="121">
        <v>0</v>
      </c>
      <c r="P400" s="121">
        <v>0</v>
      </c>
      <c r="Q400" s="121">
        <v>0</v>
      </c>
      <c r="R400" s="121">
        <v>0</v>
      </c>
      <c r="S400" s="122">
        <v>0</v>
      </c>
      <c r="T400" s="121" t="s">
        <v>71</v>
      </c>
      <c r="U400" s="137">
        <f t="shared" si="44"/>
        <v>1755955</v>
      </c>
      <c r="V400" s="94">
        <f t="shared" si="45"/>
        <v>10.080415185972065</v>
      </c>
      <c r="X400" s="137">
        <v>13898169.75</v>
      </c>
      <c r="Y400" s="104">
        <v>17419471</v>
      </c>
      <c r="Z400" s="121">
        <f t="shared" si="46"/>
        <v>3521301.25</v>
      </c>
      <c r="AA400" s="122">
        <f t="shared" si="47"/>
        <v>354961.78594882414</v>
      </c>
      <c r="AC400" s="102">
        <v>121.56865433856687</v>
      </c>
      <c r="AD400" s="103">
        <f t="shared" si="42"/>
        <v>122.78242042662615</v>
      </c>
      <c r="AE400" s="97">
        <f t="shared" si="43"/>
        <v>1.2137660880592733</v>
      </c>
      <c r="AF400" s="97">
        <v>16.27</v>
      </c>
      <c r="AG400" s="104">
        <v>1</v>
      </c>
      <c r="AH400" s="105">
        <f t="shared" si="48"/>
        <v>122.78242042662615</v>
      </c>
      <c r="AI400" s="49"/>
      <c r="AJ400" s="49"/>
      <c r="AK400" s="83">
        <v>121.56865433856687</v>
      </c>
      <c r="AL400" s="92">
        <v>122.32427082743558</v>
      </c>
      <c r="AM400" s="92">
        <v>121.57545797430149</v>
      </c>
      <c r="AN400" s="92">
        <v>121.57545797430149</v>
      </c>
      <c r="AO400" s="92">
        <v>121.56865433856687</v>
      </c>
      <c r="AP400" s="150">
        <v>121.56865433856687</v>
      </c>
      <c r="AQ400" s="150">
        <v>123.17927835500259</v>
      </c>
      <c r="AR400" s="94">
        <v>122.78242042662615</v>
      </c>
      <c r="AT400" s="81">
        <v>2.9152121695520274</v>
      </c>
      <c r="AU400" s="82">
        <v>4.5008817996305162</v>
      </c>
    </row>
    <row r="401" spans="1:79" s="6" customFormat="1" ht="10.199999999999999" x14ac:dyDescent="0.2">
      <c r="A401" s="118">
        <v>725</v>
      </c>
      <c r="B401" s="119" t="s">
        <v>466</v>
      </c>
      <c r="C401" s="120">
        <v>1</v>
      </c>
      <c r="D401" s="137">
        <v>946200</v>
      </c>
      <c r="E401" s="121">
        <v>1804</v>
      </c>
      <c r="F401" s="121">
        <v>28879</v>
      </c>
      <c r="G401" s="121">
        <v>34036</v>
      </c>
      <c r="H401" s="121">
        <v>0</v>
      </c>
      <c r="I401" s="121">
        <v>0</v>
      </c>
      <c r="J401" s="121">
        <v>1638987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0</v>
      </c>
      <c r="Q401" s="121">
        <v>0</v>
      </c>
      <c r="R401" s="121">
        <v>0</v>
      </c>
      <c r="S401" s="122">
        <v>0</v>
      </c>
      <c r="T401" s="121" t="s">
        <v>71</v>
      </c>
      <c r="U401" s="137">
        <f t="shared" si="44"/>
        <v>2649906</v>
      </c>
      <c r="V401" s="94">
        <f t="shared" si="45"/>
        <v>6.1579456141625322</v>
      </c>
      <c r="X401" s="137">
        <v>31883434.353059996</v>
      </c>
      <c r="Y401" s="104">
        <v>43032306</v>
      </c>
      <c r="Z401" s="121">
        <f t="shared" si="46"/>
        <v>11148871.646940004</v>
      </c>
      <c r="AA401" s="122">
        <f t="shared" si="47"/>
        <v>686541.45261135208</v>
      </c>
      <c r="AC401" s="102">
        <v>128.69534004474232</v>
      </c>
      <c r="AD401" s="103">
        <f t="shared" si="42"/>
        <v>132.81431378588152</v>
      </c>
      <c r="AE401" s="97">
        <f t="shared" si="43"/>
        <v>4.1189737411392002</v>
      </c>
      <c r="AF401" s="97">
        <v>33.74</v>
      </c>
      <c r="AG401" s="104">
        <v>1</v>
      </c>
      <c r="AH401" s="105">
        <f t="shared" si="48"/>
        <v>132.81431378588152</v>
      </c>
      <c r="AI401" s="49"/>
      <c r="AJ401" s="49"/>
      <c r="AK401" s="83">
        <v>128.69534004474232</v>
      </c>
      <c r="AL401" s="92">
        <v>128.73235133789154</v>
      </c>
      <c r="AM401" s="92">
        <v>128.69569167689409</v>
      </c>
      <c r="AN401" s="92">
        <v>128.69569167689409</v>
      </c>
      <c r="AO401" s="92">
        <v>128.69534004474232</v>
      </c>
      <c r="AP401" s="150">
        <v>132.92171555128394</v>
      </c>
      <c r="AQ401" s="150">
        <v>132.81526865672129</v>
      </c>
      <c r="AR401" s="94">
        <v>132.81431378588152</v>
      </c>
      <c r="AT401" s="81">
        <v>2.5743404636070633</v>
      </c>
      <c r="AU401" s="82">
        <v>6.2290043577401821</v>
      </c>
    </row>
    <row r="402" spans="1:79" s="6" customFormat="1" ht="10.199999999999999" x14ac:dyDescent="0.2">
      <c r="A402" s="118">
        <v>728</v>
      </c>
      <c r="B402" s="119" t="s">
        <v>467</v>
      </c>
      <c r="C402" s="120">
        <v>1</v>
      </c>
      <c r="D402" s="137">
        <v>90620</v>
      </c>
      <c r="E402" s="121">
        <v>0</v>
      </c>
      <c r="F402" s="121">
        <v>620</v>
      </c>
      <c r="G402" s="121">
        <v>0</v>
      </c>
      <c r="H402" s="121">
        <v>0</v>
      </c>
      <c r="I402" s="121">
        <v>0</v>
      </c>
      <c r="J402" s="121">
        <v>0</v>
      </c>
      <c r="K402" s="121">
        <v>0</v>
      </c>
      <c r="L402" s="121">
        <v>0</v>
      </c>
      <c r="M402" s="121">
        <v>0</v>
      </c>
      <c r="N402" s="121">
        <v>0</v>
      </c>
      <c r="O402" s="121">
        <v>0</v>
      </c>
      <c r="P402" s="121">
        <v>0</v>
      </c>
      <c r="Q402" s="121">
        <v>0</v>
      </c>
      <c r="R402" s="121">
        <v>0</v>
      </c>
      <c r="S402" s="122">
        <v>0</v>
      </c>
      <c r="T402" s="121" t="s">
        <v>81</v>
      </c>
      <c r="U402" s="137">
        <f t="shared" si="44"/>
        <v>26899.800000000003</v>
      </c>
      <c r="V402" s="94">
        <f t="shared" si="45"/>
        <v>1.2244023744470893</v>
      </c>
      <c r="X402" s="137">
        <v>1262167.6700000002</v>
      </c>
      <c r="Y402" s="104">
        <v>2196973.8511939188</v>
      </c>
      <c r="Z402" s="121">
        <f t="shared" si="46"/>
        <v>934806.18119391869</v>
      </c>
      <c r="AA402" s="122">
        <f t="shared" si="47"/>
        <v>11445.789079016502</v>
      </c>
      <c r="AC402" s="102">
        <v>112.79663789968846</v>
      </c>
      <c r="AD402" s="103">
        <f t="shared" si="42"/>
        <v>173.15671396613271</v>
      </c>
      <c r="AE402" s="97">
        <f t="shared" si="43"/>
        <v>60.36007606644425</v>
      </c>
      <c r="AF402" s="97"/>
      <c r="AG402" s="104">
        <v>1</v>
      </c>
      <c r="AH402" s="105">
        <f t="shared" si="48"/>
        <v>173.15671396613271</v>
      </c>
      <c r="AI402" s="49"/>
      <c r="AJ402" s="49"/>
      <c r="AK402" s="83">
        <v>112.79663789968846</v>
      </c>
      <c r="AL402" s="92">
        <v>112.24219616089633</v>
      </c>
      <c r="AM402" s="92">
        <v>112.79015502429597</v>
      </c>
      <c r="AN402" s="92">
        <v>112.79015502429597</v>
      </c>
      <c r="AO402" s="92">
        <v>112.79663789968846</v>
      </c>
      <c r="AP402" s="150">
        <v>172.13009483086597</v>
      </c>
      <c r="AQ402" s="150">
        <v>173.15671396613271</v>
      </c>
      <c r="AR402" s="94">
        <v>173.15671396613271</v>
      </c>
      <c r="AT402" s="81">
        <v>-11.422552784409939</v>
      </c>
      <c r="AU402" s="82">
        <v>36.57124703986964</v>
      </c>
    </row>
    <row r="403" spans="1:79" s="6" customFormat="1" ht="10.199999999999999" x14ac:dyDescent="0.2">
      <c r="A403" s="118">
        <v>730</v>
      </c>
      <c r="B403" s="119" t="s">
        <v>468</v>
      </c>
      <c r="C403" s="120">
        <v>1</v>
      </c>
      <c r="D403" s="137">
        <v>420000</v>
      </c>
      <c r="E403" s="121">
        <v>16117</v>
      </c>
      <c r="F403" s="121">
        <v>0</v>
      </c>
      <c r="G403" s="121">
        <v>16962</v>
      </c>
      <c r="H403" s="121">
        <v>0</v>
      </c>
      <c r="I403" s="121">
        <v>0</v>
      </c>
      <c r="J403" s="121">
        <v>479180</v>
      </c>
      <c r="K403" s="121">
        <v>124060</v>
      </c>
      <c r="L403" s="121">
        <v>0</v>
      </c>
      <c r="M403" s="121">
        <v>0</v>
      </c>
      <c r="N403" s="121">
        <v>0</v>
      </c>
      <c r="O403" s="121">
        <v>0</v>
      </c>
      <c r="P403" s="121">
        <v>0</v>
      </c>
      <c r="Q403" s="121">
        <v>0</v>
      </c>
      <c r="R403" s="121">
        <v>0</v>
      </c>
      <c r="S403" s="122">
        <v>0</v>
      </c>
      <c r="T403" s="121" t="s">
        <v>71</v>
      </c>
      <c r="U403" s="137">
        <f t="shared" si="44"/>
        <v>1056319</v>
      </c>
      <c r="V403" s="94">
        <f t="shared" si="45"/>
        <v>4.8988734509672538</v>
      </c>
      <c r="X403" s="137">
        <v>16210848.68</v>
      </c>
      <c r="Y403" s="104">
        <v>21562488</v>
      </c>
      <c r="Z403" s="121">
        <f t="shared" si="46"/>
        <v>5351639.32</v>
      </c>
      <c r="AA403" s="122">
        <f t="shared" si="47"/>
        <v>262170.03783900448</v>
      </c>
      <c r="AC403" s="102">
        <v>134.95709830822258</v>
      </c>
      <c r="AD403" s="103">
        <f t="shared" si="42"/>
        <v>131.3954524073751</v>
      </c>
      <c r="AE403" s="97">
        <f t="shared" si="43"/>
        <v>-3.5616459008474806</v>
      </c>
      <c r="AF403" s="97">
        <v>15.67</v>
      </c>
      <c r="AG403" s="104">
        <v>1</v>
      </c>
      <c r="AH403" s="105">
        <f t="shared" si="48"/>
        <v>131.3954524073751</v>
      </c>
      <c r="AI403" s="49"/>
      <c r="AJ403" s="49"/>
      <c r="AK403" s="83">
        <v>134.95709830822258</v>
      </c>
      <c r="AL403" s="92">
        <v>134.51821136242347</v>
      </c>
      <c r="AM403" s="92">
        <v>134.95193343754897</v>
      </c>
      <c r="AN403" s="92">
        <v>134.95193343754897</v>
      </c>
      <c r="AO403" s="92">
        <v>134.95709830822258</v>
      </c>
      <c r="AP403" s="150">
        <v>131.30537471369411</v>
      </c>
      <c r="AQ403" s="150">
        <v>131.39459682954308</v>
      </c>
      <c r="AR403" s="94">
        <v>131.3954524073751</v>
      </c>
      <c r="AT403" s="81">
        <v>6.2951278866630229</v>
      </c>
      <c r="AU403" s="82">
        <v>3.2853678602350249</v>
      </c>
    </row>
    <row r="404" spans="1:79" s="6" customFormat="1" ht="10.199999999999999" x14ac:dyDescent="0.2">
      <c r="A404" s="118">
        <v>735</v>
      </c>
      <c r="B404" s="119" t="s">
        <v>469</v>
      </c>
      <c r="C404" s="120">
        <v>1</v>
      </c>
      <c r="D404" s="137">
        <v>2437299</v>
      </c>
      <c r="E404" s="121">
        <v>168714</v>
      </c>
      <c r="F404" s="121">
        <v>98084</v>
      </c>
      <c r="G404" s="121">
        <v>73705</v>
      </c>
      <c r="H404" s="121">
        <v>0</v>
      </c>
      <c r="I404" s="121">
        <v>0</v>
      </c>
      <c r="J404" s="121">
        <v>2370000</v>
      </c>
      <c r="K404" s="121">
        <v>1105000</v>
      </c>
      <c r="L404" s="121">
        <v>0</v>
      </c>
      <c r="M404" s="121">
        <v>0</v>
      </c>
      <c r="N404" s="121">
        <v>0</v>
      </c>
      <c r="O404" s="121">
        <v>0</v>
      </c>
      <c r="P404" s="121">
        <v>0</v>
      </c>
      <c r="Q404" s="121">
        <v>0</v>
      </c>
      <c r="R404" s="121">
        <v>0</v>
      </c>
      <c r="S404" s="122">
        <v>0</v>
      </c>
      <c r="T404" s="121" t="s">
        <v>71</v>
      </c>
      <c r="U404" s="137">
        <f t="shared" si="44"/>
        <v>6252802</v>
      </c>
      <c r="V404" s="94">
        <f t="shared" si="45"/>
        <v>13.13620489670717</v>
      </c>
      <c r="X404" s="137">
        <v>32197040.990000002</v>
      </c>
      <c r="Y404" s="104">
        <v>47599759.969999999</v>
      </c>
      <c r="Z404" s="121">
        <f t="shared" si="46"/>
        <v>15402718.979999997</v>
      </c>
      <c r="AA404" s="122">
        <f t="shared" si="47"/>
        <v>2023332.7248768043</v>
      </c>
      <c r="AC404" s="102">
        <v>140.01825643646589</v>
      </c>
      <c r="AD404" s="103">
        <f t="shared" si="42"/>
        <v>141.55470764931059</v>
      </c>
      <c r="AE404" s="97">
        <f t="shared" si="43"/>
        <v>1.5364512128446961</v>
      </c>
      <c r="AF404" s="97">
        <v>68.009999999999991</v>
      </c>
      <c r="AG404" s="104">
        <v>1</v>
      </c>
      <c r="AH404" s="105">
        <f t="shared" si="48"/>
        <v>141.55470764931059</v>
      </c>
      <c r="AI404" s="49"/>
      <c r="AJ404" s="49"/>
      <c r="AK404" s="83">
        <v>140.01825643646589</v>
      </c>
      <c r="AL404" s="92">
        <v>140.02225303618303</v>
      </c>
      <c r="AM404" s="92">
        <v>140.01843083307187</v>
      </c>
      <c r="AN404" s="92">
        <v>140.01843083307187</v>
      </c>
      <c r="AO404" s="92">
        <v>140.01825643646589</v>
      </c>
      <c r="AP404" s="150">
        <v>141.91473555832701</v>
      </c>
      <c r="AQ404" s="150">
        <v>141.5617003759929</v>
      </c>
      <c r="AR404" s="94">
        <v>141.55470764931059</v>
      </c>
      <c r="AT404" s="81">
        <v>2.4221344247304244</v>
      </c>
      <c r="AU404" s="82">
        <v>3.8766337466797118</v>
      </c>
    </row>
    <row r="405" spans="1:79" s="6" customFormat="1" ht="10.199999999999999" x14ac:dyDescent="0.2">
      <c r="A405" s="118">
        <v>740</v>
      </c>
      <c r="B405" s="119" t="s">
        <v>470</v>
      </c>
      <c r="C405" s="120">
        <v>1</v>
      </c>
      <c r="D405" s="137">
        <v>359179</v>
      </c>
      <c r="E405" s="121">
        <v>6200</v>
      </c>
      <c r="F405" s="121">
        <v>3192</v>
      </c>
      <c r="G405" s="121">
        <v>1060</v>
      </c>
      <c r="H405" s="121">
        <v>0</v>
      </c>
      <c r="I405" s="121">
        <v>0</v>
      </c>
      <c r="J405" s="121">
        <v>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1">
        <v>0</v>
      </c>
      <c r="Q405" s="121">
        <v>0</v>
      </c>
      <c r="R405" s="121">
        <v>0</v>
      </c>
      <c r="S405" s="122">
        <v>0</v>
      </c>
      <c r="T405" s="121" t="s">
        <v>71</v>
      </c>
      <c r="U405" s="137">
        <f t="shared" si="44"/>
        <v>369631</v>
      </c>
      <c r="V405" s="94">
        <f t="shared" si="45"/>
        <v>2.1872677495170403</v>
      </c>
      <c r="X405" s="137">
        <v>11899255.350000001</v>
      </c>
      <c r="Y405" s="104">
        <v>16899211.359999999</v>
      </c>
      <c r="Z405" s="121">
        <f t="shared" si="46"/>
        <v>4999956.0099999979</v>
      </c>
      <c r="AA405" s="122">
        <f t="shared" si="47"/>
        <v>109362.42529676897</v>
      </c>
      <c r="AC405" s="102">
        <v>140.68150743017191</v>
      </c>
      <c r="AD405" s="103">
        <f t="shared" si="42"/>
        <v>141.09999693975161</v>
      </c>
      <c r="AE405" s="97">
        <f t="shared" si="43"/>
        <v>0.41848950957970033</v>
      </c>
      <c r="AF405" s="97">
        <v>0.29000000000000004</v>
      </c>
      <c r="AG405" s="104">
        <v>1</v>
      </c>
      <c r="AH405" s="105">
        <f t="shared" si="48"/>
        <v>141.09999693975161</v>
      </c>
      <c r="AI405" s="49"/>
      <c r="AJ405" s="49"/>
      <c r="AK405" s="83">
        <v>140.68150743017191</v>
      </c>
      <c r="AL405" s="92">
        <v>140.3304180007361</v>
      </c>
      <c r="AM405" s="92">
        <v>140.68092909847658</v>
      </c>
      <c r="AN405" s="92">
        <v>140.68092909847658</v>
      </c>
      <c r="AO405" s="92">
        <v>140.68150743017191</v>
      </c>
      <c r="AP405" s="150">
        <v>140.9183659430727</v>
      </c>
      <c r="AQ405" s="150">
        <v>141.09968251039453</v>
      </c>
      <c r="AR405" s="94">
        <v>141.09999693975161</v>
      </c>
      <c r="AT405" s="81">
        <v>2.2271269642598552</v>
      </c>
      <c r="AU405" s="82">
        <v>2.7716706762491792</v>
      </c>
    </row>
    <row r="406" spans="1:79" s="6" customFormat="1" ht="10.199999999999999" x14ac:dyDescent="0.2">
      <c r="A406" s="118">
        <v>745</v>
      </c>
      <c r="B406" s="119" t="s">
        <v>471</v>
      </c>
      <c r="C406" s="120">
        <v>1</v>
      </c>
      <c r="D406" s="137">
        <v>1650948</v>
      </c>
      <c r="E406" s="121">
        <v>31549</v>
      </c>
      <c r="F406" s="121">
        <v>39716</v>
      </c>
      <c r="G406" s="121">
        <v>23409</v>
      </c>
      <c r="H406" s="121">
        <v>0</v>
      </c>
      <c r="I406" s="121">
        <v>0</v>
      </c>
      <c r="J406" s="121">
        <v>1130387</v>
      </c>
      <c r="K406" s="121">
        <v>858791</v>
      </c>
      <c r="L406" s="121">
        <v>0</v>
      </c>
      <c r="M406" s="121">
        <v>0</v>
      </c>
      <c r="N406" s="121">
        <v>0</v>
      </c>
      <c r="O406" s="121">
        <v>0</v>
      </c>
      <c r="P406" s="121">
        <v>0</v>
      </c>
      <c r="Q406" s="121">
        <v>0</v>
      </c>
      <c r="R406" s="121">
        <v>0</v>
      </c>
      <c r="S406" s="122">
        <v>0</v>
      </c>
      <c r="T406" s="121" t="s">
        <v>81</v>
      </c>
      <c r="U406" s="137">
        <f t="shared" si="44"/>
        <v>2562626.92</v>
      </c>
      <c r="V406" s="94">
        <f t="shared" si="45"/>
        <v>7.3497517724709898</v>
      </c>
      <c r="X406" s="137">
        <v>23352744.289999999</v>
      </c>
      <c r="Y406" s="104">
        <v>34866849.920000002</v>
      </c>
      <c r="Z406" s="121">
        <f t="shared" si="46"/>
        <v>11514105.630000003</v>
      </c>
      <c r="AA406" s="122">
        <f t="shared" si="47"/>
        <v>846258.18262510723</v>
      </c>
      <c r="AC406" s="102">
        <v>145.4817234472099</v>
      </c>
      <c r="AD406" s="103">
        <f t="shared" si="42"/>
        <v>145.68134397781691</v>
      </c>
      <c r="AE406" s="97">
        <f t="shared" si="43"/>
        <v>0.19962053060700669</v>
      </c>
      <c r="AF406" s="97">
        <v>22.47</v>
      </c>
      <c r="AG406" s="104">
        <v>1</v>
      </c>
      <c r="AH406" s="105">
        <f t="shared" si="48"/>
        <v>145.68134397781691</v>
      </c>
      <c r="AI406" s="49"/>
      <c r="AJ406" s="49"/>
      <c r="AK406" s="83">
        <v>145.4817234472099</v>
      </c>
      <c r="AL406" s="92">
        <v>145.33151531083706</v>
      </c>
      <c r="AM406" s="92">
        <v>145.46757208774787</v>
      </c>
      <c r="AN406" s="92">
        <v>145.46757208774787</v>
      </c>
      <c r="AO406" s="92">
        <v>145.4817234472099</v>
      </c>
      <c r="AP406" s="150">
        <v>145.47871796773575</v>
      </c>
      <c r="AQ406" s="150">
        <v>145.67969915051935</v>
      </c>
      <c r="AR406" s="94">
        <v>145.68134397781691</v>
      </c>
      <c r="AT406" s="81">
        <v>2.6916191307248414</v>
      </c>
      <c r="AU406" s="82">
        <v>3.2765826498448836</v>
      </c>
    </row>
    <row r="407" spans="1:79" s="6" customFormat="1" ht="10.199999999999999" x14ac:dyDescent="0.2">
      <c r="A407" s="118">
        <v>750</v>
      </c>
      <c r="B407" s="119" t="s">
        <v>472</v>
      </c>
      <c r="C407" s="120">
        <v>1</v>
      </c>
      <c r="D407" s="137">
        <v>0</v>
      </c>
      <c r="E407" s="121">
        <v>167962</v>
      </c>
      <c r="F407" s="121">
        <v>105577</v>
      </c>
      <c r="G407" s="121">
        <v>29876</v>
      </c>
      <c r="H407" s="121">
        <v>0</v>
      </c>
      <c r="I407" s="121">
        <v>87634</v>
      </c>
      <c r="J407" s="121">
        <v>183366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1">
        <v>0</v>
      </c>
      <c r="Q407" s="121">
        <v>0</v>
      </c>
      <c r="R407" s="121">
        <v>0</v>
      </c>
      <c r="S407" s="122">
        <v>0</v>
      </c>
      <c r="T407" s="121" t="s">
        <v>71</v>
      </c>
      <c r="U407" s="137">
        <f t="shared" si="44"/>
        <v>574415</v>
      </c>
      <c r="V407" s="94">
        <f t="shared" si="45"/>
        <v>4.442247953866171</v>
      </c>
      <c r="X407" s="137">
        <v>7354252.5499999998</v>
      </c>
      <c r="Y407" s="104">
        <v>12930728</v>
      </c>
      <c r="Z407" s="121">
        <f t="shared" si="46"/>
        <v>5576475.4500000002</v>
      </c>
      <c r="AA407" s="122">
        <f t="shared" si="47"/>
        <v>247720.86657547439</v>
      </c>
      <c r="AC407" s="102">
        <v>172.73459178553051</v>
      </c>
      <c r="AD407" s="103">
        <f t="shared" si="42"/>
        <v>172.45813965723173</v>
      </c>
      <c r="AE407" s="97">
        <f t="shared" si="43"/>
        <v>-0.27645212829878574</v>
      </c>
      <c r="AF407" s="97">
        <v>22.509999999999998</v>
      </c>
      <c r="AG407" s="104">
        <v>1</v>
      </c>
      <c r="AH407" s="105">
        <f t="shared" si="48"/>
        <v>172.45813965723173</v>
      </c>
      <c r="AI407" s="49"/>
      <c r="AJ407" s="49"/>
      <c r="AK407" s="83">
        <v>172.73459178553051</v>
      </c>
      <c r="AL407" s="92">
        <v>172.55562264056451</v>
      </c>
      <c r="AM407" s="92">
        <v>172.72968954073934</v>
      </c>
      <c r="AN407" s="92">
        <v>172.72968954073934</v>
      </c>
      <c r="AO407" s="92">
        <v>172.73459178553051</v>
      </c>
      <c r="AP407" s="150">
        <v>172.73459178553051</v>
      </c>
      <c r="AQ407" s="150">
        <v>172.46658248698921</v>
      </c>
      <c r="AR407" s="94">
        <v>172.45813965723173</v>
      </c>
      <c r="AT407" s="81">
        <v>-0.70765798886375708</v>
      </c>
      <c r="AU407" s="82">
        <v>-6.8839284872050213</v>
      </c>
    </row>
    <row r="408" spans="1:79" s="6" customFormat="1" ht="10.199999999999999" x14ac:dyDescent="0.2">
      <c r="A408" s="118">
        <v>753</v>
      </c>
      <c r="B408" s="119" t="s">
        <v>473</v>
      </c>
      <c r="C408" s="120">
        <v>1</v>
      </c>
      <c r="D408" s="137">
        <v>1509713</v>
      </c>
      <c r="E408" s="121">
        <v>9887</v>
      </c>
      <c r="F408" s="121">
        <v>66136</v>
      </c>
      <c r="G408" s="121">
        <v>26149</v>
      </c>
      <c r="H408" s="121">
        <v>0</v>
      </c>
      <c r="I408" s="121">
        <v>107813</v>
      </c>
      <c r="J408" s="121">
        <v>969149.15</v>
      </c>
      <c r="K408" s="121">
        <v>563982.16</v>
      </c>
      <c r="L408" s="121">
        <v>0</v>
      </c>
      <c r="M408" s="121">
        <v>0</v>
      </c>
      <c r="N408" s="121">
        <v>0</v>
      </c>
      <c r="O408" s="121">
        <v>0</v>
      </c>
      <c r="P408" s="121">
        <v>0</v>
      </c>
      <c r="Q408" s="121">
        <v>0</v>
      </c>
      <c r="R408" s="121">
        <v>0</v>
      </c>
      <c r="S408" s="122">
        <v>0</v>
      </c>
      <c r="T408" s="121" t="s">
        <v>71</v>
      </c>
      <c r="U408" s="137">
        <f t="shared" si="44"/>
        <v>3252829.31</v>
      </c>
      <c r="V408" s="94">
        <f t="shared" si="45"/>
        <v>10.428350307960615</v>
      </c>
      <c r="X408" s="137">
        <v>21914160.410000004</v>
      </c>
      <c r="Y408" s="104">
        <v>31192175.309999999</v>
      </c>
      <c r="Z408" s="121">
        <f t="shared" si="46"/>
        <v>9278014.8999999948</v>
      </c>
      <c r="AA408" s="122">
        <f t="shared" si="47"/>
        <v>967543.89539678127</v>
      </c>
      <c r="AC408" s="102">
        <v>139.0691854868567</v>
      </c>
      <c r="AD408" s="103">
        <f t="shared" si="42"/>
        <v>137.92283550507793</v>
      </c>
      <c r="AE408" s="97">
        <f t="shared" si="43"/>
        <v>-1.1463499817787692</v>
      </c>
      <c r="AF408" s="97">
        <v>20.94</v>
      </c>
      <c r="AG408" s="104">
        <v>1</v>
      </c>
      <c r="AH408" s="105">
        <f t="shared" si="48"/>
        <v>137.92283550507793</v>
      </c>
      <c r="AI408" s="49"/>
      <c r="AJ408" s="49"/>
      <c r="AK408" s="83">
        <v>139.0691854868567</v>
      </c>
      <c r="AL408" s="92">
        <v>139.46418608996825</v>
      </c>
      <c r="AM408" s="92">
        <v>139.07295514833956</v>
      </c>
      <c r="AN408" s="92">
        <v>139.07295514833956</v>
      </c>
      <c r="AO408" s="92">
        <v>139.0691854868567</v>
      </c>
      <c r="AP408" s="150">
        <v>137.8431190457022</v>
      </c>
      <c r="AQ408" s="150">
        <v>137.92221808099697</v>
      </c>
      <c r="AR408" s="94">
        <v>137.92283550507793</v>
      </c>
      <c r="AT408" s="81">
        <v>3.3468676679007276</v>
      </c>
      <c r="AU408" s="82">
        <v>2.3095953209948559</v>
      </c>
    </row>
    <row r="409" spans="1:79" s="6" customFormat="1" ht="10.199999999999999" x14ac:dyDescent="0.2">
      <c r="A409" s="118">
        <v>755</v>
      </c>
      <c r="B409" s="119" t="s">
        <v>474</v>
      </c>
      <c r="C409" s="120">
        <v>1</v>
      </c>
      <c r="D409" s="137">
        <v>530000</v>
      </c>
      <c r="E409" s="121">
        <v>362778</v>
      </c>
      <c r="F409" s="121">
        <v>69691</v>
      </c>
      <c r="G409" s="121">
        <v>11297</v>
      </c>
      <c r="H409" s="121">
        <v>0</v>
      </c>
      <c r="I409" s="121">
        <v>243000</v>
      </c>
      <c r="J409" s="121">
        <v>535000</v>
      </c>
      <c r="K409" s="121">
        <v>405000</v>
      </c>
      <c r="L409" s="121">
        <v>0</v>
      </c>
      <c r="M409" s="121">
        <v>0</v>
      </c>
      <c r="N409" s="121">
        <v>0</v>
      </c>
      <c r="O409" s="121">
        <v>0</v>
      </c>
      <c r="P409" s="121">
        <v>0</v>
      </c>
      <c r="Q409" s="121">
        <v>0</v>
      </c>
      <c r="R409" s="121">
        <v>0</v>
      </c>
      <c r="S409" s="122">
        <v>0</v>
      </c>
      <c r="T409" s="121" t="s">
        <v>71</v>
      </c>
      <c r="U409" s="137">
        <f t="shared" si="44"/>
        <v>2156766</v>
      </c>
      <c r="V409" s="94">
        <f t="shared" si="45"/>
        <v>18.748324463784947</v>
      </c>
      <c r="X409" s="137">
        <v>7595605.8999999994</v>
      </c>
      <c r="Y409" s="104">
        <v>11503780</v>
      </c>
      <c r="Z409" s="121">
        <f t="shared" si="46"/>
        <v>3908174.1000000006</v>
      </c>
      <c r="AA409" s="122">
        <f t="shared" si="47"/>
        <v>732717.1608776073</v>
      </c>
      <c r="AC409" s="102">
        <v>143.15551659593496</v>
      </c>
      <c r="AD409" s="103">
        <f t="shared" si="42"/>
        <v>141.80649945414353</v>
      </c>
      <c r="AE409" s="97">
        <f t="shared" si="43"/>
        <v>-1.3490171417914212</v>
      </c>
      <c r="AF409" s="97">
        <v>10.17</v>
      </c>
      <c r="AG409" s="104">
        <v>1</v>
      </c>
      <c r="AH409" s="105">
        <f t="shared" si="48"/>
        <v>141.80649945414353</v>
      </c>
      <c r="AI409" s="49"/>
      <c r="AJ409" s="49"/>
      <c r="AK409" s="83">
        <v>143.15551659593496</v>
      </c>
      <c r="AL409" s="92">
        <v>142.56064628339846</v>
      </c>
      <c r="AM409" s="92">
        <v>143.149161653915</v>
      </c>
      <c r="AN409" s="92">
        <v>143.149161653915</v>
      </c>
      <c r="AO409" s="92">
        <v>143.15551659593496</v>
      </c>
      <c r="AP409" s="150">
        <v>141.68294240708599</v>
      </c>
      <c r="AQ409" s="150">
        <v>141.80483830861169</v>
      </c>
      <c r="AR409" s="94">
        <v>141.80649945414353</v>
      </c>
      <c r="AT409" s="81">
        <v>3.8640383848929218</v>
      </c>
      <c r="AU409" s="82">
        <v>2.4435118006121157</v>
      </c>
    </row>
    <row r="410" spans="1:79" s="6" customFormat="1" ht="10.199999999999999" x14ac:dyDescent="0.2">
      <c r="A410" s="118">
        <v>760</v>
      </c>
      <c r="B410" s="119" t="s">
        <v>475</v>
      </c>
      <c r="C410" s="120">
        <v>1</v>
      </c>
      <c r="D410" s="137">
        <v>835314</v>
      </c>
      <c r="E410" s="121">
        <v>25810</v>
      </c>
      <c r="F410" s="121">
        <v>0</v>
      </c>
      <c r="G410" s="121">
        <v>57925</v>
      </c>
      <c r="H410" s="121">
        <v>0</v>
      </c>
      <c r="I410" s="121">
        <v>0</v>
      </c>
      <c r="J410" s="121">
        <v>0</v>
      </c>
      <c r="K410" s="121">
        <v>0</v>
      </c>
      <c r="L410" s="121">
        <v>0</v>
      </c>
      <c r="M410" s="121">
        <v>0</v>
      </c>
      <c r="N410" s="121">
        <v>0</v>
      </c>
      <c r="O410" s="121">
        <v>0</v>
      </c>
      <c r="P410" s="121">
        <v>0</v>
      </c>
      <c r="Q410" s="121">
        <v>0</v>
      </c>
      <c r="R410" s="121">
        <v>0</v>
      </c>
      <c r="S410" s="122">
        <v>0</v>
      </c>
      <c r="T410" s="121" t="s">
        <v>71</v>
      </c>
      <c r="U410" s="137">
        <f t="shared" si="44"/>
        <v>919049</v>
      </c>
      <c r="V410" s="94">
        <f t="shared" si="45"/>
        <v>3.6800449324985767</v>
      </c>
      <c r="X410" s="137">
        <v>20786645.58086</v>
      </c>
      <c r="Y410" s="104">
        <v>24973852.68</v>
      </c>
      <c r="Z410" s="121">
        <f t="shared" si="46"/>
        <v>4187207.0991399996</v>
      </c>
      <c r="AA410" s="122">
        <f t="shared" si="47"/>
        <v>154091.10266512222</v>
      </c>
      <c r="AC410" s="102">
        <v>119.60618068336035</v>
      </c>
      <c r="AD410" s="103">
        <f t="shared" si="42"/>
        <v>119.40243788150457</v>
      </c>
      <c r="AE410" s="97">
        <f t="shared" si="43"/>
        <v>-0.20374280185578186</v>
      </c>
      <c r="AF410" s="97">
        <v>56.489999999999995</v>
      </c>
      <c r="AG410" s="104">
        <v>1</v>
      </c>
      <c r="AH410" s="105">
        <f t="shared" si="48"/>
        <v>119.40243788150457</v>
      </c>
      <c r="AI410" s="49"/>
      <c r="AJ410" s="49"/>
      <c r="AK410" s="83">
        <v>119.60618068336035</v>
      </c>
      <c r="AL410" s="92">
        <v>119.41396185629658</v>
      </c>
      <c r="AM410" s="92">
        <v>119.60115619334731</v>
      </c>
      <c r="AN410" s="92">
        <v>119.60115619334731</v>
      </c>
      <c r="AO410" s="92">
        <v>119.60618068336035</v>
      </c>
      <c r="AP410" s="150">
        <v>119.32086239300197</v>
      </c>
      <c r="AQ410" s="150">
        <v>119.40011549726674</v>
      </c>
      <c r="AR410" s="94">
        <v>119.40243788150457</v>
      </c>
      <c r="AT410" s="81">
        <v>3.2166919365010695</v>
      </c>
      <c r="AU410" s="82">
        <v>2.9474845330279389</v>
      </c>
    </row>
    <row r="411" spans="1:79" s="50" customFormat="1" ht="10.199999999999999" x14ac:dyDescent="0.2">
      <c r="A411" s="123">
        <v>763</v>
      </c>
      <c r="B411" s="124" t="s">
        <v>476</v>
      </c>
      <c r="C411" s="125">
        <v>1</v>
      </c>
      <c r="D411" s="138">
        <v>176400</v>
      </c>
      <c r="E411" s="109">
        <v>0</v>
      </c>
      <c r="F411" s="109">
        <v>11761</v>
      </c>
      <c r="G411" s="109">
        <v>6535</v>
      </c>
      <c r="H411" s="109">
        <v>0</v>
      </c>
      <c r="I411" s="109">
        <v>0</v>
      </c>
      <c r="J411" s="109">
        <v>0</v>
      </c>
      <c r="K411" s="109">
        <v>1021857</v>
      </c>
      <c r="L411" s="109">
        <v>0</v>
      </c>
      <c r="M411" s="109">
        <v>0</v>
      </c>
      <c r="N411" s="109">
        <v>0</v>
      </c>
      <c r="O411" s="109">
        <v>0</v>
      </c>
      <c r="P411" s="109">
        <v>0</v>
      </c>
      <c r="Q411" s="109">
        <v>0</v>
      </c>
      <c r="R411" s="109">
        <v>0</v>
      </c>
      <c r="S411" s="127">
        <v>0</v>
      </c>
      <c r="T411" s="109" t="s">
        <v>71</v>
      </c>
      <c r="U411" s="137">
        <f t="shared" si="44"/>
        <v>1216553</v>
      </c>
      <c r="V411" s="95">
        <f t="shared" si="45"/>
        <v>8.7238807461807948</v>
      </c>
      <c r="X411" s="138">
        <v>11100397.199999999</v>
      </c>
      <c r="Y411" s="109">
        <v>13945089.753004609</v>
      </c>
      <c r="Z411" s="121">
        <f t="shared" si="46"/>
        <v>2844692.5530046094</v>
      </c>
      <c r="AA411" s="127">
        <f t="shared" si="47"/>
        <v>248167.58591960804</v>
      </c>
      <c r="AC411" s="102">
        <v>126.02151152764829</v>
      </c>
      <c r="AD411" s="103">
        <f t="shared" si="42"/>
        <v>123.3912797920871</v>
      </c>
      <c r="AE411" s="97">
        <f t="shared" si="43"/>
        <v>-2.6302317355611819</v>
      </c>
      <c r="AF411" s="108">
        <v>5.93</v>
      </c>
      <c r="AG411" s="109">
        <v>1</v>
      </c>
      <c r="AH411" s="105">
        <f t="shared" si="48"/>
        <v>123.3912797920871</v>
      </c>
      <c r="AK411" s="83">
        <v>126.02151152764829</v>
      </c>
      <c r="AL411" s="92">
        <v>125.90946962230392</v>
      </c>
      <c r="AM411" s="92">
        <v>126.02141472877825</v>
      </c>
      <c r="AN411" s="92">
        <v>126.02141472877825</v>
      </c>
      <c r="AO411" s="92">
        <v>126.02151152764829</v>
      </c>
      <c r="AP411" s="150">
        <v>123.41354233223261</v>
      </c>
      <c r="AQ411" s="150">
        <v>123.39135523997855</v>
      </c>
      <c r="AR411" s="95">
        <v>123.3912797920871</v>
      </c>
      <c r="AS411" s="6"/>
      <c r="AT411" s="81">
        <v>4.3976388288770405</v>
      </c>
      <c r="AU411" s="82">
        <v>2.1721199846336199</v>
      </c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</row>
    <row r="412" spans="1:79" s="6" customFormat="1" ht="10.199999999999999" x14ac:dyDescent="0.2">
      <c r="A412" s="118">
        <v>765</v>
      </c>
      <c r="B412" s="119" t="s">
        <v>477</v>
      </c>
      <c r="C412" s="120">
        <v>1</v>
      </c>
      <c r="D412" s="137">
        <v>731000</v>
      </c>
      <c r="E412" s="121">
        <v>0</v>
      </c>
      <c r="F412" s="121">
        <v>102849</v>
      </c>
      <c r="G412" s="121">
        <v>0</v>
      </c>
      <c r="H412" s="121">
        <v>0</v>
      </c>
      <c r="I412" s="121">
        <v>0</v>
      </c>
      <c r="J412" s="121">
        <v>100000</v>
      </c>
      <c r="K412" s="121">
        <v>0</v>
      </c>
      <c r="L412" s="121">
        <v>0</v>
      </c>
      <c r="M412" s="121">
        <v>0</v>
      </c>
      <c r="N412" s="121">
        <v>0</v>
      </c>
      <c r="O412" s="121">
        <v>0</v>
      </c>
      <c r="P412" s="121">
        <v>0</v>
      </c>
      <c r="Q412" s="121">
        <v>0</v>
      </c>
      <c r="R412" s="121">
        <v>0</v>
      </c>
      <c r="S412" s="122">
        <v>0</v>
      </c>
      <c r="T412" s="121" t="s">
        <v>71</v>
      </c>
      <c r="U412" s="137">
        <f t="shared" si="44"/>
        <v>933849</v>
      </c>
      <c r="V412" s="94">
        <f t="shared" si="45"/>
        <v>6.3055773071628014</v>
      </c>
      <c r="X412" s="137">
        <v>7011413.5700000003</v>
      </c>
      <c r="Y412" s="104">
        <v>14809889</v>
      </c>
      <c r="Z412" s="121">
        <f t="shared" si="46"/>
        <v>7798475.4299999997</v>
      </c>
      <c r="AA412" s="122">
        <f t="shared" si="47"/>
        <v>491738.89701874671</v>
      </c>
      <c r="AC412" s="102">
        <v>192.96871977589416</v>
      </c>
      <c r="AD412" s="103">
        <f t="shared" si="42"/>
        <v>204.21203171133507</v>
      </c>
      <c r="AE412" s="97">
        <f t="shared" si="43"/>
        <v>11.243311935440914</v>
      </c>
      <c r="AF412" s="97"/>
      <c r="AG412" s="104">
        <v>1</v>
      </c>
      <c r="AH412" s="105">
        <f t="shared" si="48"/>
        <v>204.21203171133507</v>
      </c>
      <c r="AI412" s="49"/>
      <c r="AJ412" s="49"/>
      <c r="AK412" s="83">
        <v>192.96871977589416</v>
      </c>
      <c r="AL412" s="92">
        <v>192.91787509350925</v>
      </c>
      <c r="AM412" s="92">
        <v>192.96871977589416</v>
      </c>
      <c r="AN412" s="92">
        <v>192.96871977589416</v>
      </c>
      <c r="AO412" s="92">
        <v>192.96871977589416</v>
      </c>
      <c r="AP412" s="150">
        <v>203.62283583165143</v>
      </c>
      <c r="AQ412" s="150">
        <v>204.21203171133507</v>
      </c>
      <c r="AR412" s="94">
        <v>204.21203171133507</v>
      </c>
      <c r="AT412" s="81">
        <v>-0.40550322286002777</v>
      </c>
      <c r="AU412" s="82">
        <v>4.9977979364977632</v>
      </c>
      <c r="BY412" s="49"/>
      <c r="BZ412" s="49"/>
      <c r="CA412" s="49"/>
    </row>
    <row r="413" spans="1:79" s="50" customFormat="1" ht="10.199999999999999" x14ac:dyDescent="0.2">
      <c r="A413" s="123">
        <v>766</v>
      </c>
      <c r="B413" s="124" t="s">
        <v>478</v>
      </c>
      <c r="C413" s="125">
        <v>1</v>
      </c>
      <c r="D413" s="138">
        <v>696960</v>
      </c>
      <c r="E413" s="109">
        <v>0</v>
      </c>
      <c r="F413" s="109">
        <v>24247</v>
      </c>
      <c r="G413" s="109">
        <v>6387</v>
      </c>
      <c r="H413" s="109">
        <v>0</v>
      </c>
      <c r="I413" s="109">
        <v>0</v>
      </c>
      <c r="J413" s="109">
        <v>0</v>
      </c>
      <c r="K413" s="109">
        <v>0</v>
      </c>
      <c r="L413" s="109">
        <v>0</v>
      </c>
      <c r="M413" s="109">
        <v>0</v>
      </c>
      <c r="N413" s="109">
        <v>0</v>
      </c>
      <c r="O413" s="109">
        <v>0</v>
      </c>
      <c r="P413" s="109">
        <v>0</v>
      </c>
      <c r="Q413" s="109">
        <v>0</v>
      </c>
      <c r="R413" s="109">
        <v>0</v>
      </c>
      <c r="S413" s="127">
        <v>0</v>
      </c>
      <c r="T413" s="109" t="s">
        <v>71</v>
      </c>
      <c r="U413" s="137">
        <f t="shared" si="44"/>
        <v>727594</v>
      </c>
      <c r="V413" s="95">
        <f t="shared" si="45"/>
        <v>3.461308286371866</v>
      </c>
      <c r="X413" s="138">
        <v>15797808.300000001</v>
      </c>
      <c r="Y413" s="109">
        <v>21020780</v>
      </c>
      <c r="Z413" s="121">
        <f t="shared" si="46"/>
        <v>5222971.6999999993</v>
      </c>
      <c r="AA413" s="127">
        <f t="shared" si="47"/>
        <v>180783.1522469575</v>
      </c>
      <c r="AC413" s="106">
        <v>134.91272861427555</v>
      </c>
      <c r="AD413" s="107">
        <f t="shared" si="42"/>
        <v>131.91701311980754</v>
      </c>
      <c r="AE413" s="108">
        <f t="shared" si="43"/>
        <v>-2.9957154944680155</v>
      </c>
      <c r="AF413" s="108">
        <v>3.52</v>
      </c>
      <c r="AG413" s="109">
        <v>1</v>
      </c>
      <c r="AH413" s="110">
        <f t="shared" si="48"/>
        <v>131.91701311980754</v>
      </c>
      <c r="AK413" s="83">
        <v>134.91272861427555</v>
      </c>
      <c r="AL413" s="92">
        <v>134.85502979578393</v>
      </c>
      <c r="AM413" s="92">
        <v>134.91252334434697</v>
      </c>
      <c r="AN413" s="92">
        <v>134.91252334434697</v>
      </c>
      <c r="AO413" s="92">
        <v>134.91272861427555</v>
      </c>
      <c r="AP413" s="150">
        <v>131.99878404512674</v>
      </c>
      <c r="AQ413" s="150">
        <v>131.91729055970589</v>
      </c>
      <c r="AR413" s="95">
        <v>131.91701311980754</v>
      </c>
      <c r="AS413" s="6"/>
      <c r="AT413" s="81">
        <v>0.98481708297953541</v>
      </c>
      <c r="AU413" s="82">
        <v>-1.3721680272660064</v>
      </c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</row>
    <row r="414" spans="1:79" s="6" customFormat="1" ht="10.199999999999999" x14ac:dyDescent="0.2">
      <c r="A414" s="118">
        <v>767</v>
      </c>
      <c r="B414" s="119" t="s">
        <v>479</v>
      </c>
      <c r="C414" s="120">
        <v>1</v>
      </c>
      <c r="D414" s="137">
        <v>1021796</v>
      </c>
      <c r="E414" s="121">
        <v>167191</v>
      </c>
      <c r="F414" s="121">
        <v>137238</v>
      </c>
      <c r="G414" s="121">
        <v>43476</v>
      </c>
      <c r="H414" s="121">
        <v>0</v>
      </c>
      <c r="I414" s="121">
        <v>0</v>
      </c>
      <c r="J414" s="121">
        <v>925000</v>
      </c>
      <c r="K414" s="121">
        <v>950000</v>
      </c>
      <c r="L414" s="121">
        <v>0</v>
      </c>
      <c r="M414" s="121">
        <v>0</v>
      </c>
      <c r="N414" s="121">
        <v>0</v>
      </c>
      <c r="O414" s="121">
        <v>0</v>
      </c>
      <c r="P414" s="121">
        <v>0</v>
      </c>
      <c r="Q414" s="121">
        <v>0</v>
      </c>
      <c r="R414" s="121">
        <v>0</v>
      </c>
      <c r="S414" s="122">
        <v>0</v>
      </c>
      <c r="T414" s="121" t="s">
        <v>71</v>
      </c>
      <c r="U414" s="137">
        <f t="shared" si="44"/>
        <v>3244701</v>
      </c>
      <c r="V414" s="94">
        <f t="shared" si="45"/>
        <v>14.479970325151479</v>
      </c>
      <c r="X414" s="137">
        <v>17809206.539999999</v>
      </c>
      <c r="Y414" s="104">
        <v>22408202</v>
      </c>
      <c r="Z414" s="121">
        <f t="shared" si="46"/>
        <v>4598995.4600000009</v>
      </c>
      <c r="AA414" s="122">
        <f t="shared" si="47"/>
        <v>665933.17786306387</v>
      </c>
      <c r="AC414" s="102">
        <v>123.08968575273136</v>
      </c>
      <c r="AD414" s="103">
        <f t="shared" si="42"/>
        <v>122.08443297742188</v>
      </c>
      <c r="AE414" s="97">
        <f t="shared" si="43"/>
        <v>-1.0052527753094722</v>
      </c>
      <c r="AF414" s="97">
        <v>44.769999999999996</v>
      </c>
      <c r="AG414" s="104">
        <v>1</v>
      </c>
      <c r="AH414" s="105">
        <f t="shared" si="48"/>
        <v>122.08443297742188</v>
      </c>
      <c r="AI414" s="49"/>
      <c r="AJ414" s="49"/>
      <c r="AK414" s="83">
        <v>123.08968575273136</v>
      </c>
      <c r="AL414" s="92">
        <v>114.30488776440907</v>
      </c>
      <c r="AM414" s="92">
        <v>122.90991318718154</v>
      </c>
      <c r="AN414" s="92">
        <v>122.90991318718154</v>
      </c>
      <c r="AO414" s="92">
        <v>123.08968575273136</v>
      </c>
      <c r="AP414" s="150">
        <v>122.81360684556756</v>
      </c>
      <c r="AQ414" s="150">
        <v>122.09915106081527</v>
      </c>
      <c r="AR414" s="94">
        <v>122.08443297742188</v>
      </c>
      <c r="AT414" s="81">
        <v>-0.23423708536247204</v>
      </c>
      <c r="AU414" s="82">
        <v>-1.0928605067357293</v>
      </c>
    </row>
    <row r="415" spans="1:79" s="6" customFormat="1" ht="10.199999999999999" x14ac:dyDescent="0.2">
      <c r="A415" s="118">
        <v>770</v>
      </c>
      <c r="B415" s="119" t="s">
        <v>480</v>
      </c>
      <c r="C415" s="120">
        <v>1</v>
      </c>
      <c r="D415" s="137">
        <v>265000</v>
      </c>
      <c r="E415" s="121">
        <v>7918</v>
      </c>
      <c r="F415" s="121">
        <v>13441</v>
      </c>
      <c r="G415" s="121">
        <v>0</v>
      </c>
      <c r="H415" s="121">
        <v>0</v>
      </c>
      <c r="I415" s="121">
        <v>0</v>
      </c>
      <c r="J415" s="121">
        <v>0</v>
      </c>
      <c r="K415" s="121">
        <v>0</v>
      </c>
      <c r="L415" s="121">
        <v>0</v>
      </c>
      <c r="M415" s="121">
        <v>0</v>
      </c>
      <c r="N415" s="121">
        <v>0</v>
      </c>
      <c r="O415" s="121">
        <v>0</v>
      </c>
      <c r="P415" s="121">
        <v>0</v>
      </c>
      <c r="Q415" s="121">
        <v>0</v>
      </c>
      <c r="R415" s="121">
        <v>0</v>
      </c>
      <c r="S415" s="122">
        <v>0</v>
      </c>
      <c r="T415" s="121" t="s">
        <v>81</v>
      </c>
      <c r="U415" s="137">
        <f t="shared" si="44"/>
        <v>98209</v>
      </c>
      <c r="V415" s="94">
        <f t="shared" si="45"/>
        <v>0.44585689132843781</v>
      </c>
      <c r="X415" s="137">
        <v>18681754.370000001</v>
      </c>
      <c r="Y415" s="104">
        <v>22027023</v>
      </c>
      <c r="Z415" s="121">
        <f t="shared" si="46"/>
        <v>3345268.629999999</v>
      </c>
      <c r="AA415" s="122">
        <f t="shared" si="47"/>
        <v>14915.110720303415</v>
      </c>
      <c r="AC415" s="102">
        <v>115.59240736560277</v>
      </c>
      <c r="AD415" s="103">
        <f t="shared" si="42"/>
        <v>117.82677072677781</v>
      </c>
      <c r="AE415" s="97">
        <f t="shared" si="43"/>
        <v>2.234363361175042</v>
      </c>
      <c r="AF415" s="97"/>
      <c r="AG415" s="104">
        <v>1</v>
      </c>
      <c r="AH415" s="105">
        <f t="shared" si="48"/>
        <v>117.82677072677781</v>
      </c>
      <c r="AI415" s="49"/>
      <c r="AJ415" s="49"/>
      <c r="AK415" s="83">
        <v>115.59240736560277</v>
      </c>
      <c r="AL415" s="92">
        <v>115.32794206460726</v>
      </c>
      <c r="AM415" s="92">
        <v>115.59240736560277</v>
      </c>
      <c r="AN415" s="92">
        <v>115.59240736560277</v>
      </c>
      <c r="AO415" s="92">
        <v>115.59240736560277</v>
      </c>
      <c r="AP415" s="150">
        <v>115.59240736560277</v>
      </c>
      <c r="AQ415" s="150">
        <v>117.82677072677781</v>
      </c>
      <c r="AR415" s="94">
        <v>117.82677072677781</v>
      </c>
      <c r="AT415" s="81">
        <v>-0.58995885984822249</v>
      </c>
      <c r="AU415" s="82">
        <v>1.3627889937437867</v>
      </c>
    </row>
    <row r="416" spans="1:79" s="6" customFormat="1" ht="10.199999999999999" x14ac:dyDescent="0.2">
      <c r="A416" s="118">
        <v>773</v>
      </c>
      <c r="B416" s="119" t="s">
        <v>481</v>
      </c>
      <c r="C416" s="120">
        <v>1</v>
      </c>
      <c r="D416" s="137">
        <v>1680401</v>
      </c>
      <c r="E416" s="121">
        <v>585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1">
        <v>0</v>
      </c>
      <c r="Q416" s="121">
        <v>0</v>
      </c>
      <c r="R416" s="121">
        <v>0</v>
      </c>
      <c r="S416" s="122">
        <v>0</v>
      </c>
      <c r="T416" s="121" t="s">
        <v>71</v>
      </c>
      <c r="U416" s="137">
        <f t="shared" si="44"/>
        <v>1680986</v>
      </c>
      <c r="V416" s="94">
        <f t="shared" si="45"/>
        <v>4.596894272984998</v>
      </c>
      <c r="X416" s="137">
        <v>25305209.704000004</v>
      </c>
      <c r="Y416" s="104">
        <v>36567863</v>
      </c>
      <c r="Z416" s="121">
        <f t="shared" si="46"/>
        <v>11262653.295999996</v>
      </c>
      <c r="AA416" s="122">
        <f t="shared" si="47"/>
        <v>517732.26434997993</v>
      </c>
      <c r="AC416" s="102">
        <v>146.5328677475953</v>
      </c>
      <c r="AD416" s="103">
        <f t="shared" si="42"/>
        <v>142.46130009328303</v>
      </c>
      <c r="AE416" s="97">
        <f t="shared" si="43"/>
        <v>-4.0715676543122754</v>
      </c>
      <c r="AF416" s="97">
        <v>47</v>
      </c>
      <c r="AG416" s="104">
        <v>1</v>
      </c>
      <c r="AH416" s="105">
        <f t="shared" si="48"/>
        <v>142.46130009328303</v>
      </c>
      <c r="AI416" s="49"/>
      <c r="AJ416" s="49"/>
      <c r="AK416" s="83">
        <v>146.5328677475953</v>
      </c>
      <c r="AL416" s="92">
        <v>146.88811719910117</v>
      </c>
      <c r="AM416" s="92">
        <v>146.53952163555695</v>
      </c>
      <c r="AN416" s="92">
        <v>146.53952163555695</v>
      </c>
      <c r="AO416" s="92">
        <v>146.5328677475953</v>
      </c>
      <c r="AP416" s="150">
        <v>146.5328677475953</v>
      </c>
      <c r="AQ416" s="150">
        <v>142.57689958222838</v>
      </c>
      <c r="AR416" s="94">
        <v>142.46130009328303</v>
      </c>
      <c r="AT416" s="81">
        <v>3.8087395694344606</v>
      </c>
      <c r="AU416" s="82">
        <v>0.23257919597961876</v>
      </c>
    </row>
    <row r="417" spans="1:79" s="6" customFormat="1" ht="10.199999999999999" x14ac:dyDescent="0.2">
      <c r="A417" s="118">
        <v>774</v>
      </c>
      <c r="B417" s="119" t="s">
        <v>482</v>
      </c>
      <c r="C417" s="120">
        <v>1</v>
      </c>
      <c r="D417" s="137">
        <v>327557</v>
      </c>
      <c r="E417" s="121">
        <v>0</v>
      </c>
      <c r="F417" s="121">
        <v>9819</v>
      </c>
      <c r="G417" s="121">
        <v>74865.234127922915</v>
      </c>
      <c r="H417" s="121">
        <v>0</v>
      </c>
      <c r="I417" s="121">
        <v>0</v>
      </c>
      <c r="J417" s="121">
        <v>227010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0</v>
      </c>
      <c r="Q417" s="121">
        <v>0</v>
      </c>
      <c r="R417" s="121">
        <v>0</v>
      </c>
      <c r="S417" s="122">
        <v>0</v>
      </c>
      <c r="T417" s="121" t="s">
        <v>81</v>
      </c>
      <c r="U417" s="137">
        <f t="shared" si="44"/>
        <v>406685.76412792294</v>
      </c>
      <c r="V417" s="94">
        <f t="shared" si="45"/>
        <v>3.3881054327236928</v>
      </c>
      <c r="X417" s="137">
        <v>4032194.76</v>
      </c>
      <c r="Y417" s="104">
        <v>12003338.508890171</v>
      </c>
      <c r="Z417" s="121">
        <f t="shared" si="46"/>
        <v>7971143.7488901708</v>
      </c>
      <c r="AA417" s="122">
        <f t="shared" si="47"/>
        <v>270070.75440636289</v>
      </c>
      <c r="AC417" s="102">
        <v>308.65660282080694</v>
      </c>
      <c r="AD417" s="103">
        <f t="shared" si="42"/>
        <v>290.98960870838016</v>
      </c>
      <c r="AE417" s="97">
        <f t="shared" si="43"/>
        <v>-17.666994112426778</v>
      </c>
      <c r="AF417" s="97">
        <v>49</v>
      </c>
      <c r="AG417" s="104">
        <v>1</v>
      </c>
      <c r="AH417" s="105">
        <f t="shared" si="48"/>
        <v>290.98960870838016</v>
      </c>
      <c r="AI417" s="49"/>
      <c r="AJ417" s="49"/>
      <c r="AK417" s="83">
        <v>308.65660282080694</v>
      </c>
      <c r="AL417" s="92">
        <v>308.65660282080694</v>
      </c>
      <c r="AM417" s="92">
        <v>308.65660282080694</v>
      </c>
      <c r="AN417" s="92">
        <v>308.65660282080694</v>
      </c>
      <c r="AO417" s="92">
        <v>308.65660282080694</v>
      </c>
      <c r="AP417" s="150">
        <v>308.65660282080694</v>
      </c>
      <c r="AQ417" s="150">
        <v>289.87977063621508</v>
      </c>
      <c r="AR417" s="94">
        <v>290.98960870838016</v>
      </c>
      <c r="AT417" s="81">
        <v>4.9332723358842223</v>
      </c>
      <c r="AU417" s="82">
        <v>3.0607499190805667</v>
      </c>
    </row>
    <row r="418" spans="1:79" s="6" customFormat="1" ht="10.199999999999999" x14ac:dyDescent="0.2">
      <c r="A418" s="118">
        <v>775</v>
      </c>
      <c r="B418" s="119" t="s">
        <v>483</v>
      </c>
      <c r="C418" s="120">
        <v>1</v>
      </c>
      <c r="D418" s="137">
        <v>2439247</v>
      </c>
      <c r="E418" s="121">
        <v>1203869</v>
      </c>
      <c r="F418" s="121">
        <v>0</v>
      </c>
      <c r="G418" s="121">
        <v>0</v>
      </c>
      <c r="H418" s="121">
        <v>0</v>
      </c>
      <c r="I418" s="121">
        <v>0</v>
      </c>
      <c r="J418" s="121">
        <v>1437411</v>
      </c>
      <c r="K418" s="121">
        <v>271964</v>
      </c>
      <c r="L418" s="121">
        <v>0</v>
      </c>
      <c r="M418" s="121">
        <v>0</v>
      </c>
      <c r="N418" s="121">
        <v>0</v>
      </c>
      <c r="O418" s="121">
        <v>0</v>
      </c>
      <c r="P418" s="121">
        <v>0</v>
      </c>
      <c r="Q418" s="121">
        <v>0</v>
      </c>
      <c r="R418" s="121">
        <v>0</v>
      </c>
      <c r="S418" s="122">
        <v>0</v>
      </c>
      <c r="T418" s="121" t="s">
        <v>71</v>
      </c>
      <c r="U418" s="137">
        <f t="shared" si="44"/>
        <v>5352491</v>
      </c>
      <c r="V418" s="94">
        <f t="shared" si="45"/>
        <v>6.3469735290738125</v>
      </c>
      <c r="X418" s="137">
        <v>68658655.170000002</v>
      </c>
      <c r="Y418" s="104">
        <v>84331390</v>
      </c>
      <c r="Z418" s="121">
        <f t="shared" si="46"/>
        <v>15672734.829999998</v>
      </c>
      <c r="AA418" s="122">
        <f t="shared" si="47"/>
        <v>994744.33094203146</v>
      </c>
      <c r="AC418" s="102">
        <v>118.96639274842771</v>
      </c>
      <c r="AD418" s="103">
        <f t="shared" si="42"/>
        <v>121.37820856338506</v>
      </c>
      <c r="AE418" s="97">
        <f t="shared" si="43"/>
        <v>2.4118158149573503</v>
      </c>
      <c r="AF418" s="97">
        <v>37.57</v>
      </c>
      <c r="AG418" s="104">
        <v>1</v>
      </c>
      <c r="AH418" s="105">
        <f t="shared" si="48"/>
        <v>121.37820856338506</v>
      </c>
      <c r="AI418" s="49"/>
      <c r="AJ418" s="49"/>
      <c r="AK418" s="83">
        <v>118.96639274842771</v>
      </c>
      <c r="AL418" s="92">
        <v>118.82249327676735</v>
      </c>
      <c r="AM418" s="92">
        <v>118.96557590454529</v>
      </c>
      <c r="AN418" s="92">
        <v>118.96557590454529</v>
      </c>
      <c r="AO418" s="92">
        <v>118.96639274842771</v>
      </c>
      <c r="AP418" s="150">
        <v>121.35829484318614</v>
      </c>
      <c r="AQ418" s="150">
        <v>121.37811049688881</v>
      </c>
      <c r="AR418" s="94">
        <v>121.37820856338506</v>
      </c>
      <c r="AT418" s="81">
        <v>1.9795476291187226</v>
      </c>
      <c r="AU418" s="82">
        <v>4.2596551828743179</v>
      </c>
    </row>
    <row r="419" spans="1:79" s="6" customFormat="1" ht="10.199999999999999" x14ac:dyDescent="0.2">
      <c r="A419" s="118">
        <v>778</v>
      </c>
      <c r="B419" s="119" t="s">
        <v>484</v>
      </c>
      <c r="C419" s="120">
        <v>1</v>
      </c>
      <c r="D419" s="137">
        <v>183331</v>
      </c>
      <c r="E419" s="121">
        <v>85</v>
      </c>
      <c r="F419" s="121">
        <v>29278</v>
      </c>
      <c r="G419" s="121">
        <v>1796</v>
      </c>
      <c r="H419" s="121">
        <v>0</v>
      </c>
      <c r="I419" s="121">
        <v>0</v>
      </c>
      <c r="J419" s="121">
        <v>236785</v>
      </c>
      <c r="K419" s="121">
        <v>197729</v>
      </c>
      <c r="L419" s="121">
        <v>0</v>
      </c>
      <c r="M419" s="121">
        <v>0</v>
      </c>
      <c r="N419" s="121">
        <v>0</v>
      </c>
      <c r="O419" s="121">
        <v>0</v>
      </c>
      <c r="P419" s="121">
        <v>0</v>
      </c>
      <c r="Q419" s="121">
        <v>0</v>
      </c>
      <c r="R419" s="121">
        <v>0</v>
      </c>
      <c r="S419" s="122">
        <v>0</v>
      </c>
      <c r="T419" s="121" t="s">
        <v>71</v>
      </c>
      <c r="U419" s="137">
        <f t="shared" si="44"/>
        <v>649004</v>
      </c>
      <c r="V419" s="94">
        <f t="shared" si="45"/>
        <v>4.1413449550625359</v>
      </c>
      <c r="X419" s="137">
        <v>13641132.549999999</v>
      </c>
      <c r="Y419" s="104">
        <v>15671334</v>
      </c>
      <c r="Z419" s="121">
        <f t="shared" si="46"/>
        <v>2030201.4500000011</v>
      </c>
      <c r="AA419" s="122">
        <f t="shared" si="47"/>
        <v>84077.645327181512</v>
      </c>
      <c r="AC419" s="102">
        <v>107.4794193702499</v>
      </c>
      <c r="AD419" s="103">
        <f t="shared" si="42"/>
        <v>114.26658525265061</v>
      </c>
      <c r="AE419" s="97">
        <f t="shared" si="43"/>
        <v>6.7871658824007142</v>
      </c>
      <c r="AF419" s="97">
        <v>2.91</v>
      </c>
      <c r="AG419" s="104">
        <v>1</v>
      </c>
      <c r="AH419" s="105">
        <f t="shared" si="48"/>
        <v>114.26658525265061</v>
      </c>
      <c r="AI419" s="49"/>
      <c r="AJ419" s="49"/>
      <c r="AK419" s="83">
        <v>107.4794193702499</v>
      </c>
      <c r="AL419" s="92">
        <v>108.8605524835605</v>
      </c>
      <c r="AM419" s="92">
        <v>107.4794193702499</v>
      </c>
      <c r="AN419" s="92">
        <v>107.4794193702499</v>
      </c>
      <c r="AO419" s="92">
        <v>107.4794193702499</v>
      </c>
      <c r="AP419" s="150">
        <v>114.1860295253914</v>
      </c>
      <c r="AQ419" s="150">
        <v>114.23114714340919</v>
      </c>
      <c r="AR419" s="94">
        <v>114.26658525265061</v>
      </c>
      <c r="AT419" s="81">
        <v>-3.7206898924342626</v>
      </c>
      <c r="AU419" s="82">
        <v>2.572993707923815</v>
      </c>
    </row>
    <row r="420" spans="1:79" s="6" customFormat="1" ht="10.199999999999999" x14ac:dyDescent="0.2">
      <c r="A420" s="118">
        <v>780</v>
      </c>
      <c r="B420" s="119" t="s">
        <v>485</v>
      </c>
      <c r="C420" s="120">
        <v>1</v>
      </c>
      <c r="D420" s="137">
        <v>2121588</v>
      </c>
      <c r="E420" s="121">
        <v>3449311</v>
      </c>
      <c r="F420" s="121">
        <v>0</v>
      </c>
      <c r="G420" s="121">
        <v>0</v>
      </c>
      <c r="H420" s="121">
        <v>0</v>
      </c>
      <c r="I420" s="121">
        <v>0</v>
      </c>
      <c r="J420" s="121">
        <v>0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1">
        <v>0</v>
      </c>
      <c r="Q420" s="121">
        <v>0</v>
      </c>
      <c r="R420" s="121">
        <v>0</v>
      </c>
      <c r="S420" s="122">
        <v>0</v>
      </c>
      <c r="T420" s="121" t="s">
        <v>71</v>
      </c>
      <c r="U420" s="137">
        <f t="shared" si="44"/>
        <v>5570899</v>
      </c>
      <c r="V420" s="94">
        <f t="shared" si="45"/>
        <v>11.891912630523812</v>
      </c>
      <c r="X420" s="137">
        <v>38780823.010000005</v>
      </c>
      <c r="Y420" s="104">
        <v>46846114.440000005</v>
      </c>
      <c r="Z420" s="121">
        <f t="shared" si="46"/>
        <v>8065291.4299999997</v>
      </c>
      <c r="AA420" s="122">
        <f t="shared" si="47"/>
        <v>959117.41025272454</v>
      </c>
      <c r="AC420" s="102">
        <v>116.48238385131049</v>
      </c>
      <c r="AD420" s="103">
        <f t="shared" si="42"/>
        <v>118.3239381431252</v>
      </c>
      <c r="AE420" s="97">
        <f t="shared" si="43"/>
        <v>1.8415542918147167</v>
      </c>
      <c r="AF420" s="97">
        <v>50.32</v>
      </c>
      <c r="AG420" s="104">
        <v>1</v>
      </c>
      <c r="AH420" s="105">
        <f t="shared" si="48"/>
        <v>118.3239381431252</v>
      </c>
      <c r="AI420" s="49"/>
      <c r="AJ420" s="49"/>
      <c r="AK420" s="83">
        <v>116.48238385131049</v>
      </c>
      <c r="AL420" s="92">
        <v>116.36623480268753</v>
      </c>
      <c r="AM420" s="92">
        <v>116.48106047367639</v>
      </c>
      <c r="AN420" s="92">
        <v>116.48106047367639</v>
      </c>
      <c r="AO420" s="92">
        <v>116.48238385131049</v>
      </c>
      <c r="AP420" s="150">
        <v>118.38201023003916</v>
      </c>
      <c r="AQ420" s="150">
        <v>118.32457512325063</v>
      </c>
      <c r="AR420" s="94">
        <v>118.3239381431252</v>
      </c>
      <c r="AT420" s="81">
        <v>1.4312518369872196</v>
      </c>
      <c r="AU420" s="82">
        <v>3.2287766812697365</v>
      </c>
    </row>
    <row r="421" spans="1:79" s="6" customFormat="1" ht="10.199999999999999" x14ac:dyDescent="0.2">
      <c r="A421" s="118">
        <v>801</v>
      </c>
      <c r="B421" s="119" t="s">
        <v>486</v>
      </c>
      <c r="C421" s="120">
        <v>1</v>
      </c>
      <c r="D421" s="137">
        <v>685000</v>
      </c>
      <c r="E421" s="121">
        <v>0</v>
      </c>
      <c r="F421" s="121">
        <v>0</v>
      </c>
      <c r="G421" s="121">
        <v>0</v>
      </c>
      <c r="H421" s="121">
        <v>0</v>
      </c>
      <c r="I421" s="121">
        <v>0</v>
      </c>
      <c r="J421" s="121">
        <v>0</v>
      </c>
      <c r="K421" s="121">
        <v>50000</v>
      </c>
      <c r="L421" s="121">
        <v>0</v>
      </c>
      <c r="M421" s="121">
        <v>0</v>
      </c>
      <c r="N421" s="121">
        <v>0</v>
      </c>
      <c r="O421" s="121">
        <v>0</v>
      </c>
      <c r="P421" s="121">
        <v>0</v>
      </c>
      <c r="Q421" s="121">
        <v>0</v>
      </c>
      <c r="R421" s="121">
        <v>0</v>
      </c>
      <c r="S421" s="122">
        <v>0</v>
      </c>
      <c r="T421" s="121" t="s">
        <v>71</v>
      </c>
      <c r="U421" s="137">
        <f t="shared" si="44"/>
        <v>735000</v>
      </c>
      <c r="V421" s="94">
        <f t="shared" si="45"/>
        <v>3.6219992844703452</v>
      </c>
      <c r="X421" s="137">
        <v>14604237.100950001</v>
      </c>
      <c r="Y421" s="104">
        <v>20292660</v>
      </c>
      <c r="Z421" s="121">
        <f t="shared" si="46"/>
        <v>5688422.8990499992</v>
      </c>
      <c r="AA421" s="122">
        <f t="shared" si="47"/>
        <v>206034.63670123825</v>
      </c>
      <c r="AC421" s="102">
        <v>104.22376187471876</v>
      </c>
      <c r="AD421" s="103">
        <f t="shared" si="42"/>
        <v>137.53971004751858</v>
      </c>
      <c r="AE421" s="97">
        <f t="shared" si="43"/>
        <v>33.315948172799821</v>
      </c>
      <c r="AF421" s="97"/>
      <c r="AG421" s="104">
        <v>1</v>
      </c>
      <c r="AH421" s="105">
        <f t="shared" si="48"/>
        <v>137.53971004751858</v>
      </c>
      <c r="AI421" s="49"/>
      <c r="AJ421" s="49"/>
      <c r="AK421" s="83">
        <v>104.22376187471876</v>
      </c>
      <c r="AL421" s="92">
        <v>104.20706108941111</v>
      </c>
      <c r="AM421" s="92">
        <v>104.22376187471876</v>
      </c>
      <c r="AN421" s="92">
        <v>104.22376187471876</v>
      </c>
      <c r="AO421" s="92">
        <v>104.22376187471876</v>
      </c>
      <c r="AP421" s="150">
        <v>137.53971004751858</v>
      </c>
      <c r="AQ421" s="150">
        <v>137.53971004751858</v>
      </c>
      <c r="AR421" s="94">
        <v>137.53971004751858</v>
      </c>
      <c r="AT421" s="81">
        <v>8.3122597460485341</v>
      </c>
      <c r="AU421" s="82">
        <v>44.270725320729227</v>
      </c>
    </row>
    <row r="422" spans="1:79" s="6" customFormat="1" ht="10.199999999999999" x14ac:dyDescent="0.2">
      <c r="A422" s="118">
        <v>805</v>
      </c>
      <c r="B422" s="119" t="s">
        <v>487</v>
      </c>
      <c r="C422" s="120">
        <v>1</v>
      </c>
      <c r="D422" s="137">
        <v>991371</v>
      </c>
      <c r="E422" s="121">
        <v>0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0</v>
      </c>
      <c r="Q422" s="121">
        <v>0</v>
      </c>
      <c r="R422" s="121">
        <v>0</v>
      </c>
      <c r="S422" s="122">
        <v>0</v>
      </c>
      <c r="T422" s="121" t="s">
        <v>71</v>
      </c>
      <c r="U422" s="137">
        <f t="shared" si="44"/>
        <v>991371</v>
      </c>
      <c r="V422" s="94">
        <f t="shared" si="45"/>
        <v>4.6141545868919271</v>
      </c>
      <c r="X422" s="137">
        <v>19306561.990000002</v>
      </c>
      <c r="Y422" s="104">
        <v>21485431</v>
      </c>
      <c r="Z422" s="121">
        <f t="shared" si="46"/>
        <v>2178869.0099999979</v>
      </c>
      <c r="AA422" s="122">
        <f t="shared" si="47"/>
        <v>100536.38436728161</v>
      </c>
      <c r="AC422" s="102">
        <v>109.77912784099533</v>
      </c>
      <c r="AD422" s="103">
        <f t="shared" si="42"/>
        <v>110.76490276574982</v>
      </c>
      <c r="AE422" s="97">
        <f t="shared" si="43"/>
        <v>0.98577492475449446</v>
      </c>
      <c r="AF422" s="97"/>
      <c r="AG422" s="104">
        <v>1</v>
      </c>
      <c r="AH422" s="105">
        <f t="shared" si="48"/>
        <v>110.76490276574982</v>
      </c>
      <c r="AI422" s="49"/>
      <c r="AJ422" s="49"/>
      <c r="AK422" s="83">
        <v>109.77912784099533</v>
      </c>
      <c r="AL422" s="92">
        <v>109.79153398353586</v>
      </c>
      <c r="AM422" s="92">
        <v>109.77912784099533</v>
      </c>
      <c r="AN422" s="92">
        <v>109.77912784099533</v>
      </c>
      <c r="AO422" s="92">
        <v>109.77912784099533</v>
      </c>
      <c r="AP422" s="150">
        <v>110.87167602546187</v>
      </c>
      <c r="AQ422" s="150">
        <v>110.76490276574982</v>
      </c>
      <c r="AR422" s="94">
        <v>110.76490276574982</v>
      </c>
      <c r="AT422" s="81">
        <v>4.2038008854091338</v>
      </c>
      <c r="AU422" s="82">
        <v>5.2347829809406177</v>
      </c>
    </row>
    <row r="423" spans="1:79" s="6" customFormat="1" ht="10.199999999999999" x14ac:dyDescent="0.2">
      <c r="A423" s="118">
        <v>806</v>
      </c>
      <c r="B423" s="119" t="s">
        <v>488</v>
      </c>
      <c r="C423" s="120">
        <v>1</v>
      </c>
      <c r="D423" s="137">
        <v>1522779</v>
      </c>
      <c r="E423" s="121">
        <v>0</v>
      </c>
      <c r="F423" s="121">
        <v>0</v>
      </c>
      <c r="G423" s="121">
        <v>0</v>
      </c>
      <c r="H423" s="121">
        <v>0</v>
      </c>
      <c r="I423" s="121">
        <v>0</v>
      </c>
      <c r="J423" s="121">
        <v>0</v>
      </c>
      <c r="K423" s="121">
        <v>0</v>
      </c>
      <c r="L423" s="121">
        <v>0</v>
      </c>
      <c r="M423" s="121">
        <v>0</v>
      </c>
      <c r="N423" s="121">
        <v>0</v>
      </c>
      <c r="O423" s="121">
        <v>0</v>
      </c>
      <c r="P423" s="121">
        <v>0</v>
      </c>
      <c r="Q423" s="121">
        <v>0</v>
      </c>
      <c r="R423" s="121">
        <v>0</v>
      </c>
      <c r="S423" s="122">
        <v>0</v>
      </c>
      <c r="T423" s="121" t="s">
        <v>71</v>
      </c>
      <c r="U423" s="137">
        <f t="shared" si="44"/>
        <v>1522779</v>
      </c>
      <c r="V423" s="94">
        <f t="shared" si="45"/>
        <v>8.4696624997629222</v>
      </c>
      <c r="X423" s="137">
        <v>14654739.316559998</v>
      </c>
      <c r="Y423" s="104">
        <v>17979217</v>
      </c>
      <c r="Z423" s="121">
        <f t="shared" si="46"/>
        <v>3324477.6834400017</v>
      </c>
      <c r="AA423" s="122">
        <f t="shared" si="47"/>
        <v>281572.03966730495</v>
      </c>
      <c r="AC423" s="102">
        <v>121.50842168860775</v>
      </c>
      <c r="AD423" s="103">
        <f t="shared" si="42"/>
        <v>120.7639697850796</v>
      </c>
      <c r="AE423" s="97">
        <f t="shared" si="43"/>
        <v>-0.74445190352815871</v>
      </c>
      <c r="AF423" s="97"/>
      <c r="AG423" s="104">
        <v>1</v>
      </c>
      <c r="AH423" s="105">
        <f t="shared" si="48"/>
        <v>120.7639697850796</v>
      </c>
      <c r="AI423" s="49"/>
      <c r="AJ423" s="49"/>
      <c r="AK423" s="83">
        <v>121.50842168860775</v>
      </c>
      <c r="AL423" s="92">
        <v>121.50842168860775</v>
      </c>
      <c r="AM423" s="92">
        <v>121.50842168860775</v>
      </c>
      <c r="AN423" s="92">
        <v>121.50842168860775</v>
      </c>
      <c r="AO423" s="92">
        <v>121.50842168860775</v>
      </c>
      <c r="AP423" s="150">
        <v>116.22449539531291</v>
      </c>
      <c r="AQ423" s="150">
        <v>114.98686343022332</v>
      </c>
      <c r="AR423" s="94">
        <v>120.7639697850796</v>
      </c>
      <c r="AT423" s="81">
        <v>0.98153301355757938</v>
      </c>
      <c r="AU423" s="82">
        <v>-4.8052399101751959</v>
      </c>
    </row>
    <row r="424" spans="1:79" s="6" customFormat="1" ht="10.199999999999999" x14ac:dyDescent="0.2">
      <c r="A424" s="118">
        <v>810</v>
      </c>
      <c r="B424" s="119" t="s">
        <v>489</v>
      </c>
      <c r="C424" s="120">
        <v>1</v>
      </c>
      <c r="D424" s="137">
        <v>420180</v>
      </c>
      <c r="E424" s="121">
        <v>0</v>
      </c>
      <c r="F424" s="121">
        <v>0</v>
      </c>
      <c r="G424" s="121">
        <v>0</v>
      </c>
      <c r="H424" s="121">
        <v>0</v>
      </c>
      <c r="I424" s="121">
        <v>0</v>
      </c>
      <c r="J424" s="121">
        <v>0</v>
      </c>
      <c r="K424" s="121">
        <v>0</v>
      </c>
      <c r="L424" s="121">
        <v>0</v>
      </c>
      <c r="M424" s="121">
        <v>0</v>
      </c>
      <c r="N424" s="121">
        <v>0</v>
      </c>
      <c r="O424" s="121">
        <v>0</v>
      </c>
      <c r="P424" s="121">
        <v>0</v>
      </c>
      <c r="Q424" s="121">
        <v>0</v>
      </c>
      <c r="R424" s="121">
        <v>0</v>
      </c>
      <c r="S424" s="122">
        <v>0</v>
      </c>
      <c r="T424" s="121" t="s">
        <v>71</v>
      </c>
      <c r="U424" s="137">
        <f t="shared" si="44"/>
        <v>420180</v>
      </c>
      <c r="V424" s="94">
        <f t="shared" si="45"/>
        <v>1.9260219277170179</v>
      </c>
      <c r="X424" s="137">
        <v>21504737.259999998</v>
      </c>
      <c r="Y424" s="104">
        <v>21815951</v>
      </c>
      <c r="Z424" s="121">
        <f t="shared" si="46"/>
        <v>311213.74000000209</v>
      </c>
      <c r="AA424" s="122">
        <f t="shared" si="47"/>
        <v>5994.0448744682681</v>
      </c>
      <c r="AC424" s="102">
        <v>102.31113780964118</v>
      </c>
      <c r="AD424" s="103">
        <f t="shared" si="42"/>
        <v>101.41931376066269</v>
      </c>
      <c r="AE424" s="97">
        <f t="shared" si="43"/>
        <v>-0.8918240489784921</v>
      </c>
      <c r="AF424" s="97"/>
      <c r="AG424" s="104">
        <v>1</v>
      </c>
      <c r="AH424" s="105">
        <f t="shared" si="48"/>
        <v>101.41931376066269</v>
      </c>
      <c r="AI424" s="49"/>
      <c r="AJ424" s="49"/>
      <c r="AK424" s="83">
        <v>102.31113780964118</v>
      </c>
      <c r="AL424" s="92">
        <v>102.22126597704396</v>
      </c>
      <c r="AM424" s="92">
        <v>102.31113780964118</v>
      </c>
      <c r="AN424" s="92">
        <v>102.31113780964118</v>
      </c>
      <c r="AO424" s="92">
        <v>102.31113780964118</v>
      </c>
      <c r="AP424" s="150">
        <v>101.41503930780651</v>
      </c>
      <c r="AQ424" s="150">
        <v>101.41931376066269</v>
      </c>
      <c r="AR424" s="94">
        <v>101.41931376066269</v>
      </c>
      <c r="AT424" s="81">
        <v>1.3804782949577803</v>
      </c>
      <c r="AU424" s="82">
        <v>0.48291415844564339</v>
      </c>
    </row>
    <row r="425" spans="1:79" s="6" customFormat="1" ht="10.199999999999999" x14ac:dyDescent="0.2">
      <c r="A425" s="118">
        <v>815</v>
      </c>
      <c r="B425" s="119" t="s">
        <v>490</v>
      </c>
      <c r="C425" s="120">
        <v>1</v>
      </c>
      <c r="D425" s="137">
        <v>693999</v>
      </c>
      <c r="E425" s="121">
        <v>0</v>
      </c>
      <c r="F425" s="121">
        <v>0</v>
      </c>
      <c r="G425" s="121">
        <v>0</v>
      </c>
      <c r="H425" s="121">
        <v>0</v>
      </c>
      <c r="I425" s="121">
        <v>0</v>
      </c>
      <c r="J425" s="121">
        <v>0</v>
      </c>
      <c r="K425" s="121">
        <v>0</v>
      </c>
      <c r="L425" s="121">
        <v>0</v>
      </c>
      <c r="M425" s="121">
        <v>0</v>
      </c>
      <c r="N425" s="121">
        <v>0</v>
      </c>
      <c r="O425" s="121">
        <v>0</v>
      </c>
      <c r="P425" s="121">
        <v>0</v>
      </c>
      <c r="Q425" s="121">
        <v>0</v>
      </c>
      <c r="R425" s="121">
        <v>0</v>
      </c>
      <c r="S425" s="122">
        <v>0</v>
      </c>
      <c r="T425" s="121" t="s">
        <v>71</v>
      </c>
      <c r="U425" s="137">
        <f t="shared" si="44"/>
        <v>693999</v>
      </c>
      <c r="V425" s="94">
        <f t="shared" si="45"/>
        <v>5.0797760210803693</v>
      </c>
      <c r="X425" s="137">
        <v>9979923.8499999996</v>
      </c>
      <c r="Y425" s="104">
        <v>13662000</v>
      </c>
      <c r="Z425" s="121">
        <f t="shared" si="46"/>
        <v>3682076.1500000004</v>
      </c>
      <c r="AA425" s="122">
        <f t="shared" si="47"/>
        <v>187041.22134561927</v>
      </c>
      <c r="AC425" s="102">
        <v>131.57072728063673</v>
      </c>
      <c r="AD425" s="103">
        <f t="shared" si="42"/>
        <v>135.02065728341586</v>
      </c>
      <c r="AE425" s="97">
        <f t="shared" si="43"/>
        <v>3.4499300027791264</v>
      </c>
      <c r="AF425" s="97"/>
      <c r="AG425" s="104">
        <v>1</v>
      </c>
      <c r="AH425" s="105">
        <f t="shared" si="48"/>
        <v>135.02065728341586</v>
      </c>
      <c r="AI425" s="49"/>
      <c r="AJ425" s="49"/>
      <c r="AK425" s="83">
        <v>131.57072728063673</v>
      </c>
      <c r="AL425" s="92">
        <v>131.55024171008907</v>
      </c>
      <c r="AM425" s="92">
        <v>131.57072728063673</v>
      </c>
      <c r="AN425" s="92">
        <v>131.57072728063673</v>
      </c>
      <c r="AO425" s="92">
        <v>131.57072728063673</v>
      </c>
      <c r="AP425" s="150">
        <v>131.57072728063673</v>
      </c>
      <c r="AQ425" s="150">
        <v>135.02065728341586</v>
      </c>
      <c r="AR425" s="94">
        <v>135.02065728341586</v>
      </c>
      <c r="AT425" s="81">
        <v>-2.3163548081317717</v>
      </c>
      <c r="AU425" s="82">
        <v>0.40895510172722144</v>
      </c>
    </row>
    <row r="426" spans="1:79" s="6" customFormat="1" ht="10.199999999999999" x14ac:dyDescent="0.2">
      <c r="A426" s="123">
        <v>817</v>
      </c>
      <c r="B426" s="124" t="s">
        <v>491</v>
      </c>
      <c r="C426" s="125">
        <v>1</v>
      </c>
      <c r="D426" s="139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0</v>
      </c>
      <c r="R426" s="104">
        <v>0</v>
      </c>
      <c r="S426" s="126">
        <v>0</v>
      </c>
      <c r="T426" s="109" t="s">
        <v>71</v>
      </c>
      <c r="U426" s="137">
        <f t="shared" si="44"/>
        <v>0</v>
      </c>
      <c r="V426" s="98">
        <f t="shared" si="45"/>
        <v>0</v>
      </c>
      <c r="W426" s="49"/>
      <c r="X426" s="139">
        <v>17744843.640000001</v>
      </c>
      <c r="Y426" s="104">
        <v>19405092</v>
      </c>
      <c r="Z426" s="121">
        <f t="shared" si="46"/>
        <v>1660248.3599999994</v>
      </c>
      <c r="AA426" s="126">
        <f t="shared" si="47"/>
        <v>0</v>
      </c>
      <c r="AB426" s="49"/>
      <c r="AC426" s="102">
        <v>111.09191420733305</v>
      </c>
      <c r="AD426" s="103">
        <f t="shared" si="42"/>
        <v>109.35622986419283</v>
      </c>
      <c r="AE426" s="97">
        <f t="shared" si="43"/>
        <v>-1.7356843431402211</v>
      </c>
      <c r="AF426" s="97"/>
      <c r="AG426" s="104">
        <v>1</v>
      </c>
      <c r="AH426" s="105">
        <f t="shared" si="48"/>
        <v>109.35622986419283</v>
      </c>
      <c r="AI426" s="49"/>
      <c r="AJ426" s="49"/>
      <c r="AK426" s="83">
        <v>111.09191420733305</v>
      </c>
      <c r="AL426" s="92">
        <v>111.3295771035643</v>
      </c>
      <c r="AM426" s="92">
        <v>111.09191420733305</v>
      </c>
      <c r="AN426" s="92">
        <v>111.09191420733305</v>
      </c>
      <c r="AO426" s="92">
        <v>111.09191420733305</v>
      </c>
      <c r="AP426" s="150">
        <v>111.09191420733305</v>
      </c>
      <c r="AQ426" s="150">
        <v>109.35622986419283</v>
      </c>
      <c r="AR426" s="93">
        <v>109.35622986419283</v>
      </c>
      <c r="AT426" s="81">
        <v>10.011502090863384</v>
      </c>
      <c r="AU426" s="82">
        <v>8.2926979537046304</v>
      </c>
    </row>
    <row r="427" spans="1:79" s="6" customFormat="1" ht="10.199999999999999" x14ac:dyDescent="0.2">
      <c r="A427" s="118">
        <v>818</v>
      </c>
      <c r="B427" s="119" t="s">
        <v>492</v>
      </c>
      <c r="C427" s="120">
        <v>1</v>
      </c>
      <c r="D427" s="137">
        <v>460150</v>
      </c>
      <c r="E427" s="121">
        <v>0</v>
      </c>
      <c r="F427" s="121">
        <v>0</v>
      </c>
      <c r="G427" s="121">
        <v>0</v>
      </c>
      <c r="H427" s="121">
        <v>0</v>
      </c>
      <c r="I427" s="121">
        <v>0</v>
      </c>
      <c r="J427" s="121">
        <v>0</v>
      </c>
      <c r="K427" s="121">
        <v>0</v>
      </c>
      <c r="L427" s="121">
        <v>0</v>
      </c>
      <c r="M427" s="121">
        <v>0</v>
      </c>
      <c r="N427" s="121">
        <v>0</v>
      </c>
      <c r="O427" s="121">
        <v>0</v>
      </c>
      <c r="P427" s="121">
        <v>0</v>
      </c>
      <c r="Q427" s="121">
        <v>0</v>
      </c>
      <c r="R427" s="121">
        <v>0</v>
      </c>
      <c r="S427" s="122">
        <v>0</v>
      </c>
      <c r="T427" s="121" t="s">
        <v>71</v>
      </c>
      <c r="U427" s="137">
        <f t="shared" si="44"/>
        <v>460150</v>
      </c>
      <c r="V427" s="94">
        <f t="shared" si="45"/>
        <v>4.8551321009538277</v>
      </c>
      <c r="X427" s="137">
        <v>7536848.1499999994</v>
      </c>
      <c r="Y427" s="104">
        <v>9477600</v>
      </c>
      <c r="Z427" s="121">
        <f t="shared" si="46"/>
        <v>1940751.8500000006</v>
      </c>
      <c r="AA427" s="122">
        <f t="shared" si="47"/>
        <v>94226.066069205321</v>
      </c>
      <c r="AC427" s="102">
        <v>125.7924090736181</v>
      </c>
      <c r="AD427" s="103">
        <f t="shared" si="42"/>
        <v>124.49997329362135</v>
      </c>
      <c r="AE427" s="97">
        <f t="shared" si="43"/>
        <v>-1.292435779996751</v>
      </c>
      <c r="AF427" s="97"/>
      <c r="AG427" s="104">
        <v>1</v>
      </c>
      <c r="AH427" s="105">
        <f t="shared" si="48"/>
        <v>124.49997329362135</v>
      </c>
      <c r="AI427" s="49"/>
      <c r="AJ427" s="49"/>
      <c r="AK427" s="83">
        <v>125.7924090736181</v>
      </c>
      <c r="AL427" s="92">
        <v>125.92917317316486</v>
      </c>
      <c r="AM427" s="92">
        <v>125.7924090736181</v>
      </c>
      <c r="AN427" s="92">
        <v>125.7924090736181</v>
      </c>
      <c r="AO427" s="92">
        <v>125.7924090736181</v>
      </c>
      <c r="AP427" s="150">
        <v>125.7924090736181</v>
      </c>
      <c r="AQ427" s="150">
        <v>124.49997329362135</v>
      </c>
      <c r="AR427" s="94">
        <v>124.49997329362135</v>
      </c>
      <c r="AT427" s="81">
        <v>4.0723284945444478</v>
      </c>
      <c r="AU427" s="82">
        <v>2.9524864759173566</v>
      </c>
    </row>
    <row r="428" spans="1:79" s="6" customFormat="1" ht="10.199999999999999" x14ac:dyDescent="0.2">
      <c r="A428" s="118">
        <v>821</v>
      </c>
      <c r="B428" s="119" t="s">
        <v>493</v>
      </c>
      <c r="C428" s="120">
        <v>1</v>
      </c>
      <c r="D428" s="137">
        <v>867768</v>
      </c>
      <c r="E428" s="121">
        <v>0</v>
      </c>
      <c r="F428" s="121">
        <v>0</v>
      </c>
      <c r="G428" s="121">
        <v>0</v>
      </c>
      <c r="H428" s="121">
        <v>0</v>
      </c>
      <c r="I428" s="121">
        <v>0</v>
      </c>
      <c r="J428" s="121">
        <v>0</v>
      </c>
      <c r="K428" s="121">
        <v>0</v>
      </c>
      <c r="L428" s="121">
        <v>0</v>
      </c>
      <c r="M428" s="121">
        <v>0</v>
      </c>
      <c r="N428" s="121">
        <v>0</v>
      </c>
      <c r="O428" s="121">
        <v>0</v>
      </c>
      <c r="P428" s="121">
        <v>0</v>
      </c>
      <c r="Q428" s="121">
        <v>0</v>
      </c>
      <c r="R428" s="121">
        <v>0</v>
      </c>
      <c r="S428" s="122">
        <v>0</v>
      </c>
      <c r="T428" s="121" t="s">
        <v>71</v>
      </c>
      <c r="U428" s="137">
        <f t="shared" si="44"/>
        <v>867768</v>
      </c>
      <c r="V428" s="94">
        <f t="shared" si="45"/>
        <v>3.4910130856668999</v>
      </c>
      <c r="X428" s="137">
        <v>24261247.829999998</v>
      </c>
      <c r="Y428" s="104">
        <v>24857197</v>
      </c>
      <c r="Z428" s="121">
        <f t="shared" si="46"/>
        <v>595949.17000000179</v>
      </c>
      <c r="AA428" s="122">
        <f t="shared" si="47"/>
        <v>20804.66350862334</v>
      </c>
      <c r="AC428" s="102">
        <v>102.73473661737162</v>
      </c>
      <c r="AD428" s="103">
        <f t="shared" si="42"/>
        <v>102.37063035883995</v>
      </c>
      <c r="AE428" s="97">
        <f t="shared" si="43"/>
        <v>-0.36410625853167744</v>
      </c>
      <c r="AF428" s="97"/>
      <c r="AG428" s="104">
        <v>1</v>
      </c>
      <c r="AH428" s="105">
        <f t="shared" si="48"/>
        <v>102.37063035883995</v>
      </c>
      <c r="AI428" s="49"/>
      <c r="AJ428" s="49"/>
      <c r="AK428" s="83">
        <v>102.73473661737162</v>
      </c>
      <c r="AL428" s="92">
        <v>102.684253934465</v>
      </c>
      <c r="AM428" s="92">
        <v>102.73473661737162</v>
      </c>
      <c r="AN428" s="92">
        <v>102.73473661737162</v>
      </c>
      <c r="AO428" s="92">
        <v>102.73473661737162</v>
      </c>
      <c r="AP428" s="150">
        <v>102.36551432470142</v>
      </c>
      <c r="AQ428" s="150">
        <v>102.37063035883995</v>
      </c>
      <c r="AR428" s="94">
        <v>102.37063035883995</v>
      </c>
      <c r="AT428" s="81">
        <v>3.4976331904283184</v>
      </c>
      <c r="AU428" s="82">
        <v>3.1233896821421054</v>
      </c>
      <c r="BY428" s="3"/>
      <c r="BZ428" s="3"/>
      <c r="CA428" s="3"/>
    </row>
    <row r="429" spans="1:79" s="6" customFormat="1" ht="10.199999999999999" x14ac:dyDescent="0.2">
      <c r="A429" s="118">
        <v>823</v>
      </c>
      <c r="B429" s="119" t="s">
        <v>494</v>
      </c>
      <c r="C429" s="120">
        <v>1</v>
      </c>
      <c r="D429" s="137">
        <v>1572200</v>
      </c>
      <c r="E429" s="121">
        <v>0</v>
      </c>
      <c r="F429" s="121">
        <v>9906</v>
      </c>
      <c r="G429" s="121">
        <v>0</v>
      </c>
      <c r="H429" s="121">
        <v>0</v>
      </c>
      <c r="I429" s="121">
        <v>0</v>
      </c>
      <c r="J429" s="121">
        <v>0</v>
      </c>
      <c r="K429" s="121">
        <v>60000</v>
      </c>
      <c r="L429" s="121">
        <v>0</v>
      </c>
      <c r="M429" s="121">
        <v>0</v>
      </c>
      <c r="N429" s="121">
        <v>0</v>
      </c>
      <c r="O429" s="121">
        <v>0</v>
      </c>
      <c r="P429" s="121">
        <v>0</v>
      </c>
      <c r="Q429" s="121">
        <v>0</v>
      </c>
      <c r="R429" s="121">
        <v>0</v>
      </c>
      <c r="S429" s="122">
        <v>0</v>
      </c>
      <c r="T429" s="121" t="s">
        <v>71</v>
      </c>
      <c r="U429" s="137">
        <f t="shared" si="44"/>
        <v>1642106</v>
      </c>
      <c r="V429" s="94">
        <f t="shared" si="45"/>
        <v>5.543289128850029</v>
      </c>
      <c r="X429" s="137">
        <v>29226821.741229996</v>
      </c>
      <c r="Y429" s="104">
        <v>29623315</v>
      </c>
      <c r="Z429" s="121">
        <f t="shared" si="46"/>
        <v>396493.25877000391</v>
      </c>
      <c r="AA429" s="122">
        <f t="shared" si="47"/>
        <v>21978.767710020842</v>
      </c>
      <c r="AC429" s="102">
        <v>104.91924318226407</v>
      </c>
      <c r="AD429" s="103">
        <f t="shared" si="42"/>
        <v>101.28140683368132</v>
      </c>
      <c r="AE429" s="97">
        <f t="shared" si="43"/>
        <v>-3.6378363485827521</v>
      </c>
      <c r="AF429" s="97"/>
      <c r="AG429" s="104">
        <v>1</v>
      </c>
      <c r="AH429" s="105">
        <f t="shared" si="48"/>
        <v>101.28140683368132</v>
      </c>
      <c r="AI429" s="49"/>
      <c r="AJ429" s="49"/>
      <c r="AK429" s="83">
        <v>104.91924318226407</v>
      </c>
      <c r="AL429" s="92">
        <v>105.81407443987536</v>
      </c>
      <c r="AM429" s="92">
        <v>104.91924318226407</v>
      </c>
      <c r="AN429" s="92">
        <v>104.91924318226407</v>
      </c>
      <c r="AO429" s="92">
        <v>104.91924318226407</v>
      </c>
      <c r="AP429" s="150">
        <v>101.28895916597746</v>
      </c>
      <c r="AQ429" s="150">
        <v>101.28140683368132</v>
      </c>
      <c r="AR429" s="94">
        <v>101.28140683368132</v>
      </c>
      <c r="AT429" s="81">
        <v>3.6473157396873659</v>
      </c>
      <c r="AU429" s="82">
        <v>-0.13045306100294621</v>
      </c>
    </row>
    <row r="430" spans="1:79" s="6" customFormat="1" ht="10.199999999999999" x14ac:dyDescent="0.2">
      <c r="A430" s="118">
        <v>825</v>
      </c>
      <c r="B430" s="119" t="s">
        <v>495</v>
      </c>
      <c r="C430" s="120">
        <v>1</v>
      </c>
      <c r="D430" s="137">
        <v>1036334</v>
      </c>
      <c r="E430" s="121">
        <v>0</v>
      </c>
      <c r="F430" s="121">
        <v>0</v>
      </c>
      <c r="G430" s="121">
        <v>0</v>
      </c>
      <c r="H430" s="121">
        <v>0</v>
      </c>
      <c r="I430" s="121">
        <v>0</v>
      </c>
      <c r="J430" s="121">
        <v>0</v>
      </c>
      <c r="K430" s="121">
        <v>0</v>
      </c>
      <c r="L430" s="121">
        <v>0</v>
      </c>
      <c r="M430" s="121">
        <v>0</v>
      </c>
      <c r="N430" s="121">
        <v>0</v>
      </c>
      <c r="O430" s="121">
        <v>0</v>
      </c>
      <c r="P430" s="121">
        <v>0</v>
      </c>
      <c r="Q430" s="121">
        <v>0</v>
      </c>
      <c r="R430" s="121">
        <v>0</v>
      </c>
      <c r="S430" s="122">
        <v>0</v>
      </c>
      <c r="T430" s="121" t="s">
        <v>71</v>
      </c>
      <c r="U430" s="137">
        <f t="shared" si="44"/>
        <v>1036334</v>
      </c>
      <c r="V430" s="94">
        <f t="shared" si="45"/>
        <v>2.8068607577582045</v>
      </c>
      <c r="X430" s="137">
        <v>36428065.790000007</v>
      </c>
      <c r="Y430" s="104">
        <v>36921461</v>
      </c>
      <c r="Z430" s="121">
        <f t="shared" si="46"/>
        <v>493395.20999999344</v>
      </c>
      <c r="AA430" s="122">
        <f t="shared" si="47"/>
        <v>13848.916530148501</v>
      </c>
      <c r="AC430" s="102">
        <v>102.29616599502201</v>
      </c>
      <c r="AD430" s="103">
        <f t="shared" si="42"/>
        <v>101.31641986218629</v>
      </c>
      <c r="AE430" s="97">
        <f t="shared" si="43"/>
        <v>-0.97974613283571443</v>
      </c>
      <c r="AF430" s="97"/>
      <c r="AG430" s="104">
        <v>1</v>
      </c>
      <c r="AH430" s="105">
        <f t="shared" si="48"/>
        <v>101.31641986218629</v>
      </c>
      <c r="AI430" s="49"/>
      <c r="AJ430" s="49"/>
      <c r="AK430" s="83">
        <v>102.29616599502201</v>
      </c>
      <c r="AL430" s="92">
        <v>102.29260793996417</v>
      </c>
      <c r="AM430" s="92">
        <v>102.29616599502201</v>
      </c>
      <c r="AN430" s="92">
        <v>102.29616599502201</v>
      </c>
      <c r="AO430" s="92">
        <v>102.29616599502201</v>
      </c>
      <c r="AP430" s="150">
        <v>102.29616599502201</v>
      </c>
      <c r="AQ430" s="150">
        <v>101.31641986218629</v>
      </c>
      <c r="AR430" s="94">
        <v>101.31641986218629</v>
      </c>
      <c r="AT430" s="81">
        <v>3.0941017504548411</v>
      </c>
      <c r="AU430" s="82">
        <v>2.0762516473727977</v>
      </c>
    </row>
    <row r="431" spans="1:79" s="6" customFormat="1" ht="10.199999999999999" x14ac:dyDescent="0.2">
      <c r="A431" s="118">
        <v>828</v>
      </c>
      <c r="B431" s="119" t="s">
        <v>496</v>
      </c>
      <c r="C431" s="120">
        <v>1</v>
      </c>
      <c r="D431" s="137">
        <v>1850000</v>
      </c>
      <c r="E431" s="121">
        <v>0</v>
      </c>
      <c r="F431" s="121">
        <v>17986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0</v>
      </c>
      <c r="Q431" s="121">
        <v>0</v>
      </c>
      <c r="R431" s="121">
        <v>0</v>
      </c>
      <c r="S431" s="122">
        <v>0</v>
      </c>
      <c r="T431" s="121" t="s">
        <v>71</v>
      </c>
      <c r="U431" s="137">
        <f t="shared" si="44"/>
        <v>1867986</v>
      </c>
      <c r="V431" s="94">
        <f t="shared" si="45"/>
        <v>4.625259668307466</v>
      </c>
      <c r="X431" s="137">
        <v>40339926.969999999</v>
      </c>
      <c r="Y431" s="104">
        <v>40386619</v>
      </c>
      <c r="Z431" s="121">
        <f t="shared" si="46"/>
        <v>46692.030000001192</v>
      </c>
      <c r="AA431" s="122">
        <f t="shared" si="47"/>
        <v>2159.6276319040776</v>
      </c>
      <c r="AC431" s="102">
        <v>101.22638612810346</v>
      </c>
      <c r="AD431" s="103">
        <f t="shared" si="42"/>
        <v>100.11039286809125</v>
      </c>
      <c r="AE431" s="97">
        <f t="shared" si="43"/>
        <v>-1.1159932600122033</v>
      </c>
      <c r="AF431" s="97"/>
      <c r="AG431" s="104">
        <v>1</v>
      </c>
      <c r="AH431" s="105">
        <f t="shared" si="48"/>
        <v>100.11039286809125</v>
      </c>
      <c r="AI431" s="49"/>
      <c r="AJ431" s="49"/>
      <c r="AK431" s="83">
        <v>101.22638612810346</v>
      </c>
      <c r="AL431" s="92">
        <v>101.44653710060001</v>
      </c>
      <c r="AM431" s="92">
        <v>101.22638612810346</v>
      </c>
      <c r="AN431" s="92">
        <v>101.22638612810346</v>
      </c>
      <c r="AO431" s="92">
        <v>101.22638612810346</v>
      </c>
      <c r="AP431" s="150">
        <v>100.06060440079516</v>
      </c>
      <c r="AQ431" s="150">
        <v>100.11039286809125</v>
      </c>
      <c r="AR431" s="94">
        <v>100.11039286809125</v>
      </c>
      <c r="AT431" s="81">
        <v>7.5458856233597658</v>
      </c>
      <c r="AU431" s="82">
        <v>6.292442131254437</v>
      </c>
    </row>
    <row r="432" spans="1:79" ht="10.199999999999999" x14ac:dyDescent="0.2">
      <c r="A432" s="118">
        <v>829</v>
      </c>
      <c r="B432" s="119" t="s">
        <v>497</v>
      </c>
      <c r="C432" s="120">
        <v>1</v>
      </c>
      <c r="D432" s="137">
        <v>481128</v>
      </c>
      <c r="E432" s="121">
        <v>0</v>
      </c>
      <c r="F432" s="121">
        <v>0</v>
      </c>
      <c r="G432" s="121">
        <v>0</v>
      </c>
      <c r="H432" s="121">
        <v>0</v>
      </c>
      <c r="I432" s="121">
        <v>0</v>
      </c>
      <c r="J432" s="121">
        <v>0</v>
      </c>
      <c r="K432" s="121">
        <v>0</v>
      </c>
      <c r="L432" s="121">
        <v>0</v>
      </c>
      <c r="M432" s="121">
        <v>0</v>
      </c>
      <c r="N432" s="121">
        <v>0</v>
      </c>
      <c r="O432" s="121">
        <v>0</v>
      </c>
      <c r="P432" s="121">
        <v>0</v>
      </c>
      <c r="Q432" s="121">
        <v>0</v>
      </c>
      <c r="R432" s="121">
        <v>0</v>
      </c>
      <c r="S432" s="122">
        <v>0</v>
      </c>
      <c r="T432" s="121" t="s">
        <v>71</v>
      </c>
      <c r="U432" s="137">
        <f t="shared" si="44"/>
        <v>481128</v>
      </c>
      <c r="V432" s="94">
        <f t="shared" si="45"/>
        <v>2.7566856519805993</v>
      </c>
      <c r="W432" s="6"/>
      <c r="X432" s="137">
        <v>12903118.393199999</v>
      </c>
      <c r="Y432" s="104">
        <v>17453132.52</v>
      </c>
      <c r="Z432" s="121">
        <f t="shared" si="46"/>
        <v>4550014.1268000007</v>
      </c>
      <c r="AA432" s="122">
        <f t="shared" si="47"/>
        <v>125429.58659658597</v>
      </c>
      <c r="AB432" s="6"/>
      <c r="AC432" s="102">
        <v>138.82225393055748</v>
      </c>
      <c r="AD432" s="103">
        <f t="shared" si="42"/>
        <v>134.29081564139713</v>
      </c>
      <c r="AE432" s="97">
        <f t="shared" si="43"/>
        <v>-4.5314382891603486</v>
      </c>
      <c r="AF432" s="97"/>
      <c r="AG432" s="104">
        <v>1</v>
      </c>
      <c r="AH432" s="105">
        <f t="shared" si="48"/>
        <v>134.29081564139713</v>
      </c>
      <c r="AI432" s="49"/>
      <c r="AJ432" s="49"/>
      <c r="AK432" s="83">
        <v>138.82225393055748</v>
      </c>
      <c r="AL432" s="92">
        <v>138.82225393055748</v>
      </c>
      <c r="AM432" s="92">
        <v>138.82225393055748</v>
      </c>
      <c r="AN432" s="92">
        <v>138.82225393055748</v>
      </c>
      <c r="AO432" s="92">
        <v>138.82225393055748</v>
      </c>
      <c r="AP432" s="150">
        <v>135.26289806964709</v>
      </c>
      <c r="AQ432" s="150">
        <v>134.29081564139713</v>
      </c>
      <c r="AR432" s="94">
        <v>134.29081564139713</v>
      </c>
      <c r="AT432" s="81">
        <v>6.019213943703515</v>
      </c>
      <c r="AU432" s="82">
        <v>2.5687591501394573</v>
      </c>
    </row>
    <row r="433" spans="1:47" ht="10.199999999999999" x14ac:dyDescent="0.2">
      <c r="A433" s="118">
        <v>830</v>
      </c>
      <c r="B433" s="119" t="s">
        <v>498</v>
      </c>
      <c r="C433" s="120">
        <v>1</v>
      </c>
      <c r="D433" s="137">
        <v>581654</v>
      </c>
      <c r="E433" s="121">
        <v>0</v>
      </c>
      <c r="F433" s="121">
        <v>0</v>
      </c>
      <c r="G433" s="121">
        <v>0</v>
      </c>
      <c r="H433" s="121">
        <v>0</v>
      </c>
      <c r="I433" s="121">
        <v>0</v>
      </c>
      <c r="J433" s="121">
        <v>0</v>
      </c>
      <c r="K433" s="121">
        <v>0</v>
      </c>
      <c r="L433" s="121">
        <v>0</v>
      </c>
      <c r="M433" s="121">
        <v>0</v>
      </c>
      <c r="N433" s="121">
        <v>0</v>
      </c>
      <c r="O433" s="121">
        <v>0</v>
      </c>
      <c r="P433" s="121">
        <v>0</v>
      </c>
      <c r="Q433" s="121">
        <v>0</v>
      </c>
      <c r="R433" s="121">
        <v>0</v>
      </c>
      <c r="S433" s="122">
        <v>0</v>
      </c>
      <c r="T433" s="121" t="s">
        <v>71</v>
      </c>
      <c r="U433" s="137">
        <f t="shared" si="44"/>
        <v>581654</v>
      </c>
      <c r="V433" s="94">
        <f t="shared" si="45"/>
        <v>5.8758069140189431</v>
      </c>
      <c r="W433" s="6"/>
      <c r="X433" s="137">
        <v>6123549.9734400017</v>
      </c>
      <c r="Y433" s="104">
        <v>9899134</v>
      </c>
      <c r="Z433" s="121">
        <f t="shared" si="46"/>
        <v>3775584.0265599983</v>
      </c>
      <c r="AA433" s="122">
        <f t="shared" si="47"/>
        <v>221846.02727720721</v>
      </c>
      <c r="AB433" s="6"/>
      <c r="AC433" s="102">
        <v>249.67798888305657</v>
      </c>
      <c r="AD433" s="103">
        <f t="shared" si="42"/>
        <v>158.03395113449889</v>
      </c>
      <c r="AE433" s="97">
        <f t="shared" si="43"/>
        <v>-91.644037748557679</v>
      </c>
      <c r="AF433" s="97"/>
      <c r="AG433" s="104">
        <v>1</v>
      </c>
      <c r="AH433" s="105">
        <f t="shared" si="48"/>
        <v>158.03395113449889</v>
      </c>
      <c r="AI433" s="49"/>
      <c r="AJ433" s="49"/>
      <c r="AK433" s="83">
        <v>249.67798888305657</v>
      </c>
      <c r="AL433" s="92">
        <v>128.97757594653606</v>
      </c>
      <c r="AM433" s="92">
        <v>249.67798888305657</v>
      </c>
      <c r="AN433" s="92">
        <v>249.67798888305657</v>
      </c>
      <c r="AO433" s="92">
        <v>249.67798888305657</v>
      </c>
      <c r="AP433" s="150">
        <v>158.02136170977147</v>
      </c>
      <c r="AQ433" s="150">
        <v>158.03395113449889</v>
      </c>
      <c r="AR433" s="94">
        <v>158.03395113449889</v>
      </c>
      <c r="AT433" s="81">
        <v>-3.2916651788091991</v>
      </c>
      <c r="AU433" s="82">
        <v>-38.881958141468665</v>
      </c>
    </row>
    <row r="434" spans="1:47" ht="10.199999999999999" x14ac:dyDescent="0.2">
      <c r="A434" s="118">
        <v>832</v>
      </c>
      <c r="B434" s="119" t="s">
        <v>499</v>
      </c>
      <c r="C434" s="120">
        <v>1</v>
      </c>
      <c r="D434" s="137">
        <v>776039</v>
      </c>
      <c r="E434" s="121">
        <v>50</v>
      </c>
      <c r="F434" s="121">
        <v>11731</v>
      </c>
      <c r="G434" s="121">
        <v>0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0</v>
      </c>
      <c r="Q434" s="121">
        <v>0</v>
      </c>
      <c r="R434" s="121">
        <v>0</v>
      </c>
      <c r="S434" s="122">
        <v>0</v>
      </c>
      <c r="T434" s="121" t="s">
        <v>71</v>
      </c>
      <c r="U434" s="137">
        <f t="shared" si="44"/>
        <v>787820</v>
      </c>
      <c r="V434" s="94">
        <f t="shared" si="45"/>
        <v>3.2406350677256204</v>
      </c>
      <c r="W434" s="6"/>
      <c r="X434" s="137">
        <v>24114937.889999997</v>
      </c>
      <c r="Y434" s="104">
        <v>24310667</v>
      </c>
      <c r="Z434" s="121">
        <f t="shared" si="46"/>
        <v>195729.11000000313</v>
      </c>
      <c r="AA434" s="122">
        <f t="shared" si="47"/>
        <v>6342.8661764073549</v>
      </c>
      <c r="AB434" s="6"/>
      <c r="AC434" s="102">
        <v>99.801459663477431</v>
      </c>
      <c r="AD434" s="103">
        <f t="shared" si="42"/>
        <v>100.78534825462739</v>
      </c>
      <c r="AE434" s="97">
        <f t="shared" si="43"/>
        <v>0.98388859114996308</v>
      </c>
      <c r="AF434" s="97"/>
      <c r="AG434" s="104">
        <v>1</v>
      </c>
      <c r="AH434" s="105">
        <f t="shared" si="48"/>
        <v>100.78534825462739</v>
      </c>
      <c r="AI434" s="49"/>
      <c r="AJ434" s="49"/>
      <c r="AK434" s="83">
        <v>99.801459663477431</v>
      </c>
      <c r="AL434" s="92">
        <v>100.05852238145809</v>
      </c>
      <c r="AM434" s="92">
        <v>99.801459663477431</v>
      </c>
      <c r="AN434" s="92">
        <v>99.801459663477431</v>
      </c>
      <c r="AO434" s="92">
        <v>99.801459663477431</v>
      </c>
      <c r="AP434" s="150">
        <v>100.89982192368625</v>
      </c>
      <c r="AQ434" s="150">
        <v>100.78534825462739</v>
      </c>
      <c r="AR434" s="94">
        <v>100.78534825462739</v>
      </c>
      <c r="AT434" s="81">
        <v>3.3216672391236686</v>
      </c>
      <c r="AU434" s="82">
        <v>4.3674900453275622</v>
      </c>
    </row>
    <row r="435" spans="1:47" ht="10.199999999999999" x14ac:dyDescent="0.2">
      <c r="A435" s="118">
        <v>851</v>
      </c>
      <c r="B435" s="119" t="s">
        <v>500</v>
      </c>
      <c r="C435" s="120">
        <v>1</v>
      </c>
      <c r="D435" s="137">
        <v>501531</v>
      </c>
      <c r="E435" s="121">
        <v>11268</v>
      </c>
      <c r="F435" s="121">
        <v>0</v>
      </c>
      <c r="G435" s="121">
        <v>0</v>
      </c>
      <c r="H435" s="121">
        <v>0</v>
      </c>
      <c r="I435" s="121">
        <v>0</v>
      </c>
      <c r="J435" s="121">
        <v>0</v>
      </c>
      <c r="K435" s="121">
        <v>0</v>
      </c>
      <c r="L435" s="121">
        <v>0</v>
      </c>
      <c r="M435" s="121">
        <v>0</v>
      </c>
      <c r="N435" s="121">
        <v>0</v>
      </c>
      <c r="O435" s="121">
        <v>0</v>
      </c>
      <c r="P435" s="121">
        <v>0</v>
      </c>
      <c r="Q435" s="121">
        <v>0</v>
      </c>
      <c r="R435" s="121">
        <v>0</v>
      </c>
      <c r="S435" s="122">
        <v>0</v>
      </c>
      <c r="T435" s="121" t="s">
        <v>71</v>
      </c>
      <c r="U435" s="137">
        <f t="shared" si="44"/>
        <v>512799</v>
      </c>
      <c r="V435" s="94">
        <f t="shared" si="45"/>
        <v>6.2123674326905398</v>
      </c>
      <c r="W435" s="6"/>
      <c r="X435" s="137">
        <v>7476126.9300000016</v>
      </c>
      <c r="Y435" s="104">
        <v>8254486</v>
      </c>
      <c r="Z435" s="121">
        <f t="shared" si="46"/>
        <v>778359.06999999844</v>
      </c>
      <c r="AA435" s="122">
        <f t="shared" si="47"/>
        <v>48354.525374072866</v>
      </c>
      <c r="AB435" s="6"/>
      <c r="AC435" s="102">
        <v>110.97051640739299</v>
      </c>
      <c r="AD435" s="103">
        <f t="shared" si="42"/>
        <v>109.7644749943528</v>
      </c>
      <c r="AE435" s="97">
        <f t="shared" si="43"/>
        <v>-1.2060414130401966</v>
      </c>
      <c r="AF435" s="97"/>
      <c r="AG435" s="104">
        <v>1</v>
      </c>
      <c r="AH435" s="105">
        <f t="shared" si="48"/>
        <v>109.7644749943528</v>
      </c>
      <c r="AI435" s="49"/>
      <c r="AJ435" s="49"/>
      <c r="AK435" s="83">
        <v>110.97051640739299</v>
      </c>
      <c r="AL435" s="92">
        <v>110.8143420104476</v>
      </c>
      <c r="AM435" s="92">
        <v>110.97051640739299</v>
      </c>
      <c r="AN435" s="92">
        <v>110.97051640739299</v>
      </c>
      <c r="AO435" s="92">
        <v>110.97051640739299</v>
      </c>
      <c r="AP435" s="150">
        <v>109.4321163144155</v>
      </c>
      <c r="AQ435" s="150">
        <v>109.7644749943528</v>
      </c>
      <c r="AR435" s="94">
        <v>109.7644749943528</v>
      </c>
      <c r="AT435" s="81">
        <v>1.9396611872766287</v>
      </c>
      <c r="AU435" s="82">
        <v>0.73382728317875523</v>
      </c>
    </row>
    <row r="436" spans="1:47" ht="10.199999999999999" x14ac:dyDescent="0.2">
      <c r="A436" s="118">
        <v>852</v>
      </c>
      <c r="B436" s="119" t="s">
        <v>501</v>
      </c>
      <c r="C436" s="120">
        <v>1</v>
      </c>
      <c r="D436" s="137">
        <v>256649</v>
      </c>
      <c r="E436" s="121">
        <v>0</v>
      </c>
      <c r="F436" s="121">
        <v>10000</v>
      </c>
      <c r="G436" s="121">
        <v>0</v>
      </c>
      <c r="H436" s="121">
        <v>0</v>
      </c>
      <c r="I436" s="121">
        <v>0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1">
        <v>0</v>
      </c>
      <c r="Q436" s="121">
        <v>0</v>
      </c>
      <c r="R436" s="121">
        <v>0</v>
      </c>
      <c r="S436" s="122">
        <v>0</v>
      </c>
      <c r="T436" s="121" t="s">
        <v>71</v>
      </c>
      <c r="U436" s="137">
        <f t="shared" si="44"/>
        <v>266649</v>
      </c>
      <c r="V436" s="94">
        <f t="shared" si="45"/>
        <v>2.2958917935673488</v>
      </c>
      <c r="W436" s="6"/>
      <c r="X436" s="137">
        <v>10686139.044199999</v>
      </c>
      <c r="Y436" s="104">
        <v>11614179.76</v>
      </c>
      <c r="Z436" s="121">
        <f t="shared" si="46"/>
        <v>928040.71580000035</v>
      </c>
      <c r="AA436" s="122">
        <f t="shared" si="47"/>
        <v>21306.810635015892</v>
      </c>
      <c r="AB436" s="6"/>
      <c r="AC436" s="102">
        <v>116.90596934465385</v>
      </c>
      <c r="AD436" s="103">
        <f t="shared" si="42"/>
        <v>108.48514043673354</v>
      </c>
      <c r="AE436" s="97">
        <f t="shared" si="43"/>
        <v>-8.4208289079203098</v>
      </c>
      <c r="AF436" s="97"/>
      <c r="AG436" s="104">
        <v>1</v>
      </c>
      <c r="AH436" s="105">
        <f t="shared" si="48"/>
        <v>108.48514043673354</v>
      </c>
      <c r="AI436" s="49"/>
      <c r="AJ436" s="49"/>
      <c r="AK436" s="83">
        <v>116.90596934465385</v>
      </c>
      <c r="AL436" s="92">
        <v>116.95163515765228</v>
      </c>
      <c r="AM436" s="92">
        <v>116.90596934465385</v>
      </c>
      <c r="AN436" s="92">
        <v>116.90596934465385</v>
      </c>
      <c r="AO436" s="92">
        <v>116.90596934465385</v>
      </c>
      <c r="AP436" s="150">
        <v>108.48514043673354</v>
      </c>
      <c r="AQ436" s="150">
        <v>108.48514043673354</v>
      </c>
      <c r="AR436" s="94">
        <v>108.48514043673354</v>
      </c>
      <c r="AT436" s="81">
        <v>-0.73514855558261749</v>
      </c>
      <c r="AU436" s="82">
        <v>-7.9832832282837316</v>
      </c>
    </row>
    <row r="437" spans="1:47" ht="10.199999999999999" x14ac:dyDescent="0.2">
      <c r="A437" s="118">
        <v>853</v>
      </c>
      <c r="B437" s="119" t="s">
        <v>502</v>
      </c>
      <c r="C437" s="120">
        <v>1</v>
      </c>
      <c r="D437" s="137">
        <v>1552575</v>
      </c>
      <c r="E437" s="121">
        <v>0</v>
      </c>
      <c r="F437" s="121">
        <v>0</v>
      </c>
      <c r="G437" s="121">
        <v>0</v>
      </c>
      <c r="H437" s="121">
        <v>0</v>
      </c>
      <c r="I437" s="121">
        <v>0</v>
      </c>
      <c r="J437" s="121">
        <v>0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1">
        <v>0</v>
      </c>
      <c r="Q437" s="121">
        <v>0</v>
      </c>
      <c r="R437" s="121">
        <v>0</v>
      </c>
      <c r="S437" s="122">
        <v>0</v>
      </c>
      <c r="T437" s="121" t="s">
        <v>71</v>
      </c>
      <c r="U437" s="137">
        <f t="shared" si="44"/>
        <v>1552575</v>
      </c>
      <c r="V437" s="94">
        <f t="shared" si="45"/>
        <v>6.7455288428138305</v>
      </c>
      <c r="W437" s="6"/>
      <c r="X437" s="137">
        <v>21695597.037599999</v>
      </c>
      <c r="Y437" s="104">
        <v>23016357</v>
      </c>
      <c r="Z437" s="121">
        <f t="shared" si="46"/>
        <v>1320759.9624000005</v>
      </c>
      <c r="AA437" s="122">
        <f t="shared" si="47"/>
        <v>89092.244208029137</v>
      </c>
      <c r="AB437" s="6"/>
      <c r="AC437" s="102">
        <v>109.4616153533519</v>
      </c>
      <c r="AD437" s="103">
        <f t="shared" si="42"/>
        <v>105.67703998215585</v>
      </c>
      <c r="AE437" s="97">
        <f t="shared" si="43"/>
        <v>-3.7845753711960555</v>
      </c>
      <c r="AF437" s="97"/>
      <c r="AG437" s="104">
        <v>1</v>
      </c>
      <c r="AH437" s="105">
        <f t="shared" si="48"/>
        <v>105.67703998215585</v>
      </c>
      <c r="AI437" s="49"/>
      <c r="AJ437" s="49"/>
      <c r="AK437" s="83">
        <v>109.4616153533519</v>
      </c>
      <c r="AL437" s="92">
        <v>109.46855462745913</v>
      </c>
      <c r="AM437" s="92">
        <v>109.4616153533519</v>
      </c>
      <c r="AN437" s="92">
        <v>109.4616153533519</v>
      </c>
      <c r="AO437" s="92">
        <v>109.4616153533519</v>
      </c>
      <c r="AP437" s="150">
        <v>105.67703998215585</v>
      </c>
      <c r="AQ437" s="150">
        <v>105.67703998215585</v>
      </c>
      <c r="AR437" s="94">
        <v>105.67703998215585</v>
      </c>
      <c r="AT437" s="81">
        <v>3.3032873966720451</v>
      </c>
      <c r="AU437" s="82">
        <v>-0.48682270715744425</v>
      </c>
    </row>
    <row r="438" spans="1:47" ht="10.199999999999999" x14ac:dyDescent="0.2">
      <c r="A438" s="118">
        <v>855</v>
      </c>
      <c r="B438" s="119" t="s">
        <v>503</v>
      </c>
      <c r="C438" s="120">
        <v>1</v>
      </c>
      <c r="D438" s="137">
        <v>511000</v>
      </c>
      <c r="E438" s="121">
        <v>0</v>
      </c>
      <c r="F438" s="121">
        <v>0</v>
      </c>
      <c r="G438" s="121">
        <v>0</v>
      </c>
      <c r="H438" s="121">
        <v>0</v>
      </c>
      <c r="I438" s="121">
        <v>0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1">
        <v>0</v>
      </c>
      <c r="Q438" s="121">
        <v>0</v>
      </c>
      <c r="R438" s="121">
        <v>0</v>
      </c>
      <c r="S438" s="122">
        <v>0</v>
      </c>
      <c r="T438" s="121" t="s">
        <v>71</v>
      </c>
      <c r="U438" s="137">
        <f t="shared" si="44"/>
        <v>511000</v>
      </c>
      <c r="V438" s="94">
        <f t="shared" si="45"/>
        <v>5.4876478523751846</v>
      </c>
      <c r="W438" s="6"/>
      <c r="X438" s="137">
        <v>7339792.9800000004</v>
      </c>
      <c r="Y438" s="104">
        <v>9311822</v>
      </c>
      <c r="Z438" s="121">
        <f t="shared" si="46"/>
        <v>1972029.0199999996</v>
      </c>
      <c r="AA438" s="122">
        <f t="shared" si="47"/>
        <v>108218.00816424537</v>
      </c>
      <c r="AB438" s="6"/>
      <c r="AC438" s="102">
        <v>120.29289793817375</v>
      </c>
      <c r="AD438" s="103">
        <f t="shared" si="42"/>
        <v>125.39323679720124</v>
      </c>
      <c r="AE438" s="97">
        <f t="shared" si="43"/>
        <v>5.1003388590274881</v>
      </c>
      <c r="AF438" s="97"/>
      <c r="AG438" s="104">
        <v>1</v>
      </c>
      <c r="AH438" s="105">
        <f t="shared" si="48"/>
        <v>125.39323679720124</v>
      </c>
      <c r="AI438" s="49"/>
      <c r="AJ438" s="49"/>
      <c r="AK438" s="83">
        <v>120.29289793817375</v>
      </c>
      <c r="AL438" s="92">
        <v>118.31021139047711</v>
      </c>
      <c r="AM438" s="92">
        <v>120.29289793817375</v>
      </c>
      <c r="AN438" s="92">
        <v>120.29289793817375</v>
      </c>
      <c r="AO438" s="92">
        <v>120.29289793817375</v>
      </c>
      <c r="AP438" s="150">
        <v>143.86118922879555</v>
      </c>
      <c r="AQ438" s="150">
        <v>125.39323679720124</v>
      </c>
      <c r="AR438" s="94">
        <v>125.39323679720124</v>
      </c>
      <c r="AT438" s="81">
        <v>2.9131325916480009</v>
      </c>
      <c r="AU438" s="82">
        <v>7.554844259063823</v>
      </c>
    </row>
    <row r="439" spans="1:47" ht="10.199999999999999" x14ac:dyDescent="0.2">
      <c r="A439" s="118">
        <v>860</v>
      </c>
      <c r="B439" s="119" t="s">
        <v>504</v>
      </c>
      <c r="C439" s="120">
        <v>1</v>
      </c>
      <c r="D439" s="137">
        <v>277481</v>
      </c>
      <c r="E439" s="121">
        <v>0</v>
      </c>
      <c r="F439" s="121">
        <v>4263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1">
        <v>0</v>
      </c>
      <c r="Q439" s="121">
        <v>0</v>
      </c>
      <c r="R439" s="121">
        <v>0</v>
      </c>
      <c r="S439" s="122">
        <v>0</v>
      </c>
      <c r="T439" s="121" t="s">
        <v>81</v>
      </c>
      <c r="U439" s="137">
        <f t="shared" si="44"/>
        <v>84732.49000000002</v>
      </c>
      <c r="V439" s="94">
        <f t="shared" si="45"/>
        <v>0.69107558001364722</v>
      </c>
      <c r="W439" s="6"/>
      <c r="X439" s="137">
        <v>9675019.1999999993</v>
      </c>
      <c r="Y439" s="104">
        <v>12260958.49</v>
      </c>
      <c r="Z439" s="121">
        <f t="shared" si="46"/>
        <v>2585939.290000001</v>
      </c>
      <c r="AA439" s="122">
        <f t="shared" si="47"/>
        <v>17870.794947168299</v>
      </c>
      <c r="AB439" s="6"/>
      <c r="AC439" s="102">
        <v>125.53164187758537</v>
      </c>
      <c r="AD439" s="103">
        <f t="shared" si="42"/>
        <v>126.54329094305913</v>
      </c>
      <c r="AE439" s="97">
        <f t="shared" si="43"/>
        <v>1.0116490654737618</v>
      </c>
      <c r="AF439" s="97"/>
      <c r="AG439" s="104">
        <v>1</v>
      </c>
      <c r="AH439" s="105">
        <f t="shared" si="48"/>
        <v>126.54329094305913</v>
      </c>
      <c r="AI439" s="49"/>
      <c r="AJ439" s="49"/>
      <c r="AK439" s="83">
        <v>125.53164187758537</v>
      </c>
      <c r="AL439" s="92">
        <v>125.76595152362486</v>
      </c>
      <c r="AM439" s="92">
        <v>125.53164187758537</v>
      </c>
      <c r="AN439" s="92">
        <v>125.53164187758537</v>
      </c>
      <c r="AO439" s="92">
        <v>125.53164187758537</v>
      </c>
      <c r="AP439" s="150">
        <v>126.63059534724867</v>
      </c>
      <c r="AQ439" s="150">
        <v>126.54329094305913</v>
      </c>
      <c r="AR439" s="94">
        <v>126.54329094305913</v>
      </c>
      <c r="AT439" s="81">
        <v>1.5574433564953893</v>
      </c>
      <c r="AU439" s="82">
        <v>2.4275391418462919</v>
      </c>
    </row>
    <row r="440" spans="1:47" ht="10.199999999999999" x14ac:dyDescent="0.2">
      <c r="A440" s="118">
        <v>871</v>
      </c>
      <c r="B440" s="119" t="s">
        <v>505</v>
      </c>
      <c r="C440" s="120">
        <v>1</v>
      </c>
      <c r="D440" s="137">
        <v>1116000</v>
      </c>
      <c r="E440" s="121">
        <v>0</v>
      </c>
      <c r="F440" s="121">
        <v>0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1">
        <v>0</v>
      </c>
      <c r="Q440" s="121">
        <v>0</v>
      </c>
      <c r="R440" s="121">
        <v>0</v>
      </c>
      <c r="S440" s="122">
        <v>0</v>
      </c>
      <c r="T440" s="121" t="s">
        <v>71</v>
      </c>
      <c r="U440" s="137">
        <f t="shared" si="44"/>
        <v>1116000</v>
      </c>
      <c r="V440" s="94">
        <f t="shared" si="45"/>
        <v>3.9570889369868509</v>
      </c>
      <c r="W440" s="6"/>
      <c r="X440" s="137">
        <v>21319072.908160001</v>
      </c>
      <c r="Y440" s="104">
        <v>28202550.353841301</v>
      </c>
      <c r="Z440" s="121">
        <f t="shared" si="46"/>
        <v>6883477.4456813</v>
      </c>
      <c r="AA440" s="122">
        <f t="shared" si="47"/>
        <v>272385.32448303979</v>
      </c>
      <c r="AB440" s="6"/>
      <c r="AC440" s="102">
        <v>130.01805206673774</v>
      </c>
      <c r="AD440" s="103">
        <f t="shared" si="42"/>
        <v>131.01022333230927</v>
      </c>
      <c r="AE440" s="97">
        <f t="shared" si="43"/>
        <v>0.99217126557152824</v>
      </c>
      <c r="AF440" s="97"/>
      <c r="AG440" s="104">
        <v>1</v>
      </c>
      <c r="AH440" s="105">
        <f t="shared" si="48"/>
        <v>131.01022333230927</v>
      </c>
      <c r="AI440" s="49"/>
      <c r="AJ440" s="49"/>
      <c r="AK440" s="83">
        <v>130.01805206673774</v>
      </c>
      <c r="AL440" s="92">
        <v>130.17981154602808</v>
      </c>
      <c r="AM440" s="92">
        <v>130.01805206673774</v>
      </c>
      <c r="AN440" s="92">
        <v>130.01805206673774</v>
      </c>
      <c r="AO440" s="92">
        <v>130.01805206673774</v>
      </c>
      <c r="AP440" s="150">
        <v>130.9808193342875</v>
      </c>
      <c r="AQ440" s="150">
        <v>131.01022333230927</v>
      </c>
      <c r="AR440" s="94">
        <v>131.01022333230927</v>
      </c>
      <c r="AT440" s="81">
        <v>2.5943183508561845</v>
      </c>
      <c r="AU440" s="82">
        <v>3.3675943302984055</v>
      </c>
    </row>
    <row r="441" spans="1:47" ht="10.199999999999999" x14ac:dyDescent="0.2">
      <c r="A441" s="118">
        <v>872</v>
      </c>
      <c r="B441" s="119" t="s">
        <v>506</v>
      </c>
      <c r="C441" s="120">
        <v>1</v>
      </c>
      <c r="D441" s="137">
        <v>768522</v>
      </c>
      <c r="E441" s="121">
        <v>0</v>
      </c>
      <c r="F441" s="121">
        <v>0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1">
        <v>0</v>
      </c>
      <c r="Q441" s="121">
        <v>0</v>
      </c>
      <c r="R441" s="121">
        <v>0</v>
      </c>
      <c r="S441" s="122">
        <v>0</v>
      </c>
      <c r="T441" s="121" t="s">
        <v>71</v>
      </c>
      <c r="U441" s="137">
        <f t="shared" si="44"/>
        <v>768522</v>
      </c>
      <c r="V441" s="94">
        <f t="shared" si="45"/>
        <v>3.0261313233308873</v>
      </c>
      <c r="W441" s="6"/>
      <c r="X441" s="137">
        <v>25369687.710000001</v>
      </c>
      <c r="Y441" s="104">
        <v>25396188</v>
      </c>
      <c r="Z441" s="121">
        <f t="shared" si="46"/>
        <v>26500.289999999106</v>
      </c>
      <c r="AA441" s="122">
        <f t="shared" si="47"/>
        <v>801.9335764634958</v>
      </c>
      <c r="AB441" s="6"/>
      <c r="AC441" s="102">
        <v>99.343941221439792</v>
      </c>
      <c r="AD441" s="103">
        <f t="shared" si="42"/>
        <v>100.10129551738001</v>
      </c>
      <c r="AE441" s="97">
        <f t="shared" si="43"/>
        <v>0.75735429594021753</v>
      </c>
      <c r="AF441" s="97"/>
      <c r="AG441" s="104">
        <v>1</v>
      </c>
      <c r="AH441" s="105">
        <f t="shared" si="48"/>
        <v>100.10129551738001</v>
      </c>
      <c r="AI441" s="49"/>
      <c r="AJ441" s="49"/>
      <c r="AK441" s="83">
        <v>99.343941221439792</v>
      </c>
      <c r="AL441" s="92">
        <v>99.384495087226938</v>
      </c>
      <c r="AM441" s="92">
        <v>99.343941221439792</v>
      </c>
      <c r="AN441" s="92">
        <v>99.343941221439792</v>
      </c>
      <c r="AO441" s="92">
        <v>99.343941221439792</v>
      </c>
      <c r="AP441" s="150">
        <v>99.791259905894989</v>
      </c>
      <c r="AQ441" s="150">
        <v>99.807026753503536</v>
      </c>
      <c r="AR441" s="94">
        <v>100.10129551738001</v>
      </c>
      <c r="AT441" s="81">
        <v>2.8838910453245759</v>
      </c>
      <c r="AU441" s="82">
        <v>3.3634778307865441</v>
      </c>
    </row>
    <row r="442" spans="1:47" ht="10.199999999999999" x14ac:dyDescent="0.2">
      <c r="A442" s="118">
        <v>873</v>
      </c>
      <c r="B442" s="119" t="s">
        <v>507</v>
      </c>
      <c r="C442" s="120">
        <v>1</v>
      </c>
      <c r="D442" s="137">
        <v>192000</v>
      </c>
      <c r="E442" s="121">
        <v>0</v>
      </c>
      <c r="F442" s="121">
        <v>0</v>
      </c>
      <c r="G442" s="121">
        <v>0</v>
      </c>
      <c r="H442" s="121">
        <v>0</v>
      </c>
      <c r="I442" s="121">
        <v>0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0</v>
      </c>
      <c r="Q442" s="121">
        <v>0</v>
      </c>
      <c r="R442" s="121">
        <v>0</v>
      </c>
      <c r="S442" s="122">
        <v>0</v>
      </c>
      <c r="T442" s="121" t="s">
        <v>71</v>
      </c>
      <c r="U442" s="137">
        <f t="shared" si="44"/>
        <v>192000</v>
      </c>
      <c r="V442" s="94">
        <f t="shared" si="45"/>
        <v>1.6852890610518554</v>
      </c>
      <c r="W442" s="6"/>
      <c r="X442" s="137">
        <v>10179751.535079999</v>
      </c>
      <c r="Y442" s="104">
        <v>11392704.34</v>
      </c>
      <c r="Z442" s="121">
        <f t="shared" si="46"/>
        <v>1212952.804920001</v>
      </c>
      <c r="AA442" s="122">
        <f t="shared" si="47"/>
        <v>20441.760937038427</v>
      </c>
      <c r="AB442" s="6"/>
      <c r="AC442" s="102">
        <v>115.7198905153559</v>
      </c>
      <c r="AD442" s="103">
        <f t="shared" si="42"/>
        <v>111.71453978884949</v>
      </c>
      <c r="AE442" s="97">
        <f t="shared" si="43"/>
        <v>-4.005350726506407</v>
      </c>
      <c r="AF442" s="97"/>
      <c r="AG442" s="104">
        <v>1</v>
      </c>
      <c r="AH442" s="105">
        <f t="shared" si="48"/>
        <v>111.71453978884949</v>
      </c>
      <c r="AI442" s="49"/>
      <c r="AJ442" s="49"/>
      <c r="AK442" s="83">
        <v>115.7198905153559</v>
      </c>
      <c r="AL442" s="92">
        <v>115.76885824924159</v>
      </c>
      <c r="AM442" s="92">
        <v>115.7198905153559</v>
      </c>
      <c r="AN442" s="92">
        <v>115.7198905153559</v>
      </c>
      <c r="AO442" s="92">
        <v>115.7198905153559</v>
      </c>
      <c r="AP442" s="150">
        <v>111.71453978884949</v>
      </c>
      <c r="AQ442" s="150">
        <v>111.71453978884949</v>
      </c>
      <c r="AR442" s="94">
        <v>111.71453978884949</v>
      </c>
      <c r="AT442" s="81">
        <v>0.93862497814394452</v>
      </c>
      <c r="AU442" s="82">
        <v>-2.5717072628421542</v>
      </c>
    </row>
    <row r="443" spans="1:47" ht="10.199999999999999" x14ac:dyDescent="0.2">
      <c r="A443" s="118">
        <v>876</v>
      </c>
      <c r="B443" s="119" t="s">
        <v>508</v>
      </c>
      <c r="C443" s="120">
        <v>1</v>
      </c>
      <c r="D443" s="137">
        <v>321189</v>
      </c>
      <c r="E443" s="121">
        <v>0</v>
      </c>
      <c r="F443" s="121">
        <v>0</v>
      </c>
      <c r="G443" s="121">
        <v>0</v>
      </c>
      <c r="H443" s="121">
        <v>0</v>
      </c>
      <c r="I443" s="121">
        <v>0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0</v>
      </c>
      <c r="Q443" s="121">
        <v>0</v>
      </c>
      <c r="R443" s="121">
        <v>0</v>
      </c>
      <c r="S443" s="122">
        <v>0</v>
      </c>
      <c r="T443" s="121" t="s">
        <v>71</v>
      </c>
      <c r="U443" s="137">
        <f t="shared" si="44"/>
        <v>321189</v>
      </c>
      <c r="V443" s="94">
        <f t="shared" si="45"/>
        <v>1.6827576711387011</v>
      </c>
      <c r="W443" s="6"/>
      <c r="X443" s="137">
        <v>18654311.879999999</v>
      </c>
      <c r="Y443" s="104">
        <v>19087062</v>
      </c>
      <c r="Z443" s="121">
        <f t="shared" si="46"/>
        <v>432750.12000000104</v>
      </c>
      <c r="AA443" s="122">
        <f t="shared" si="47"/>
        <v>7282.1358411619522</v>
      </c>
      <c r="AB443" s="6"/>
      <c r="AC443" s="102">
        <v>102.09284153760545</v>
      </c>
      <c r="AD443" s="103">
        <f t="shared" si="42"/>
        <v>102.2808023522701</v>
      </c>
      <c r="AE443" s="97">
        <f t="shared" si="43"/>
        <v>0.18796081466464898</v>
      </c>
      <c r="AF443" s="97"/>
      <c r="AG443" s="104">
        <v>1</v>
      </c>
      <c r="AH443" s="105">
        <f t="shared" si="48"/>
        <v>102.2808023522701</v>
      </c>
      <c r="AI443" s="49"/>
      <c r="AJ443" s="49"/>
      <c r="AK443" s="83">
        <v>102.09284153760545</v>
      </c>
      <c r="AL443" s="92">
        <v>101.96900397768891</v>
      </c>
      <c r="AM443" s="92">
        <v>102.09284153760545</v>
      </c>
      <c r="AN443" s="92">
        <v>102.09284153760545</v>
      </c>
      <c r="AO443" s="92">
        <v>102.09284153760545</v>
      </c>
      <c r="AP443" s="150">
        <v>102.29612469151755</v>
      </c>
      <c r="AQ443" s="150">
        <v>102.17100955188734</v>
      </c>
      <c r="AR443" s="94">
        <v>102.2808023522701</v>
      </c>
      <c r="AT443" s="81">
        <v>2.8649812865129789</v>
      </c>
      <c r="AU443" s="82">
        <v>2.9456141371886542</v>
      </c>
    </row>
    <row r="444" spans="1:47" ht="10.199999999999999" x14ac:dyDescent="0.2">
      <c r="A444" s="118">
        <v>878</v>
      </c>
      <c r="B444" s="119" t="s">
        <v>509</v>
      </c>
      <c r="C444" s="120">
        <v>1</v>
      </c>
      <c r="D444" s="137">
        <v>546215</v>
      </c>
      <c r="E444" s="121">
        <v>0</v>
      </c>
      <c r="F444" s="121">
        <v>0</v>
      </c>
      <c r="G444" s="121">
        <v>0</v>
      </c>
      <c r="H444" s="121">
        <v>0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0</v>
      </c>
      <c r="Q444" s="121">
        <v>0</v>
      </c>
      <c r="R444" s="121">
        <v>0</v>
      </c>
      <c r="S444" s="122">
        <v>0</v>
      </c>
      <c r="T444" s="121" t="s">
        <v>71</v>
      </c>
      <c r="U444" s="137">
        <f t="shared" si="44"/>
        <v>546215</v>
      </c>
      <c r="V444" s="94">
        <f t="shared" si="45"/>
        <v>3.1675007658352126</v>
      </c>
      <c r="W444" s="6"/>
      <c r="X444" s="137">
        <v>15797799.395970002</v>
      </c>
      <c r="Y444" s="104">
        <v>17244352.578900576</v>
      </c>
      <c r="Z444" s="121">
        <f t="shared" si="46"/>
        <v>1446553.1829305738</v>
      </c>
      <c r="AA444" s="122">
        <f t="shared" si="47"/>
        <v>45819.583147539575</v>
      </c>
      <c r="AB444" s="6"/>
      <c r="AC444" s="102">
        <v>106.10268114061343</v>
      </c>
      <c r="AD444" s="103">
        <f t="shared" si="42"/>
        <v>108.86663746433163</v>
      </c>
      <c r="AE444" s="97">
        <f t="shared" si="43"/>
        <v>2.7639563237182045</v>
      </c>
      <c r="AF444" s="97"/>
      <c r="AG444" s="104">
        <v>1</v>
      </c>
      <c r="AH444" s="105">
        <f t="shared" si="48"/>
        <v>108.86663746433163</v>
      </c>
      <c r="AI444" s="49"/>
      <c r="AJ444" s="49"/>
      <c r="AK444" s="83">
        <v>106.10268114061343</v>
      </c>
      <c r="AL444" s="92">
        <v>106.10268114061343</v>
      </c>
      <c r="AM444" s="92">
        <v>106.10268114061343</v>
      </c>
      <c r="AN444" s="92">
        <v>106.10268114061343</v>
      </c>
      <c r="AO444" s="92">
        <v>106.10268114061343</v>
      </c>
      <c r="AP444" s="150">
        <v>108.80517540823422</v>
      </c>
      <c r="AQ444" s="150">
        <v>108.86663746433163</v>
      </c>
      <c r="AR444" s="94">
        <v>108.86663746433163</v>
      </c>
      <c r="AT444" s="81">
        <v>-8.8761658994507511E-2</v>
      </c>
      <c r="AU444" s="82">
        <v>2.606309206120565</v>
      </c>
    </row>
    <row r="445" spans="1:47" ht="10.199999999999999" x14ac:dyDescent="0.2">
      <c r="A445" s="118">
        <v>879</v>
      </c>
      <c r="B445" s="119" t="s">
        <v>510</v>
      </c>
      <c r="C445" s="120">
        <v>1</v>
      </c>
      <c r="D445" s="137">
        <v>441865</v>
      </c>
      <c r="E445" s="121">
        <v>0</v>
      </c>
      <c r="F445" s="121">
        <v>0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1">
        <v>0</v>
      </c>
      <c r="Q445" s="121">
        <v>0</v>
      </c>
      <c r="R445" s="121">
        <v>0</v>
      </c>
      <c r="S445" s="122">
        <v>0</v>
      </c>
      <c r="T445" s="121" t="s">
        <v>71</v>
      </c>
      <c r="U445" s="137">
        <f t="shared" si="44"/>
        <v>441865</v>
      </c>
      <c r="V445" s="94">
        <f t="shared" si="45"/>
        <v>3.1372728967267367</v>
      </c>
      <c r="W445" s="6"/>
      <c r="X445" s="137">
        <v>12366494.259999998</v>
      </c>
      <c r="Y445" s="104">
        <v>14084366.089447252</v>
      </c>
      <c r="Z445" s="121">
        <f t="shared" si="46"/>
        <v>1717871.8294472545</v>
      </c>
      <c r="AA445" s="122">
        <f t="shared" si="47"/>
        <v>53894.327305752464</v>
      </c>
      <c r="AB445" s="6"/>
      <c r="AC445" s="102">
        <v>117.41850739270735</v>
      </c>
      <c r="AD445" s="103">
        <f t="shared" si="42"/>
        <v>113.45553126987423</v>
      </c>
      <c r="AE445" s="97">
        <f t="shared" si="43"/>
        <v>-3.9629761228331262</v>
      </c>
      <c r="AF445" s="97"/>
      <c r="AG445" s="104">
        <v>1</v>
      </c>
      <c r="AH445" s="105">
        <f t="shared" si="48"/>
        <v>113.45553126987423</v>
      </c>
      <c r="AI445" s="49"/>
      <c r="AJ445" s="49"/>
      <c r="AK445" s="83">
        <v>117.41850739270735</v>
      </c>
      <c r="AL445" s="92">
        <v>117.01929883680644</v>
      </c>
      <c r="AM445" s="92">
        <v>117.41850739270735</v>
      </c>
      <c r="AN445" s="92">
        <v>117.41850739270735</v>
      </c>
      <c r="AO445" s="92">
        <v>117.41850739270735</v>
      </c>
      <c r="AP445" s="150">
        <v>109.59719303002939</v>
      </c>
      <c r="AQ445" s="150">
        <v>113.45553126987423</v>
      </c>
      <c r="AR445" s="94">
        <v>113.45553126987423</v>
      </c>
      <c r="AT445" s="81">
        <v>6.2772758633293106</v>
      </c>
      <c r="AU445" s="82">
        <v>2.6220584703199123</v>
      </c>
    </row>
    <row r="446" spans="1:47" ht="10.199999999999999" x14ac:dyDescent="0.2">
      <c r="A446" s="118">
        <v>885</v>
      </c>
      <c r="B446" s="119" t="s">
        <v>511</v>
      </c>
      <c r="C446" s="120">
        <v>1</v>
      </c>
      <c r="D446" s="137">
        <v>1085250</v>
      </c>
      <c r="E446" s="121">
        <v>0</v>
      </c>
      <c r="F446" s="121">
        <v>8600</v>
      </c>
      <c r="G446" s="121">
        <v>0</v>
      </c>
      <c r="H446" s="121">
        <v>0</v>
      </c>
      <c r="I446" s="121">
        <v>0</v>
      </c>
      <c r="J446" s="121">
        <v>0</v>
      </c>
      <c r="K446" s="121">
        <v>22000</v>
      </c>
      <c r="L446" s="121">
        <v>0</v>
      </c>
      <c r="M446" s="121">
        <v>0</v>
      </c>
      <c r="N446" s="121">
        <v>0</v>
      </c>
      <c r="O446" s="121">
        <v>0</v>
      </c>
      <c r="P446" s="121">
        <v>0</v>
      </c>
      <c r="Q446" s="121">
        <v>0</v>
      </c>
      <c r="R446" s="121">
        <v>0</v>
      </c>
      <c r="S446" s="122">
        <v>0</v>
      </c>
      <c r="T446" s="121" t="s">
        <v>71</v>
      </c>
      <c r="U446" s="137">
        <f t="shared" si="44"/>
        <v>1115850</v>
      </c>
      <c r="V446" s="94">
        <f t="shared" si="45"/>
        <v>5.0199459455495683</v>
      </c>
      <c r="W446" s="6"/>
      <c r="X446" s="137">
        <v>20237272.48</v>
      </c>
      <c r="Y446" s="104">
        <v>22228327</v>
      </c>
      <c r="Z446" s="121">
        <f t="shared" si="46"/>
        <v>1991054.5199999996</v>
      </c>
      <c r="AA446" s="122">
        <f t="shared" si="47"/>
        <v>99949.860650421397</v>
      </c>
      <c r="AB446" s="6"/>
      <c r="AC446" s="102">
        <v>108.4254525285257</v>
      </c>
      <c r="AD446" s="103">
        <f t="shared" si="42"/>
        <v>109.34466174341682</v>
      </c>
      <c r="AE446" s="97">
        <f t="shared" si="43"/>
        <v>0.91920921489112573</v>
      </c>
      <c r="AF446" s="97"/>
      <c r="AG446" s="104">
        <v>1</v>
      </c>
      <c r="AH446" s="105">
        <f t="shared" si="48"/>
        <v>109.34466174341682</v>
      </c>
      <c r="AI446" s="49"/>
      <c r="AJ446" s="49"/>
      <c r="AK446" s="83">
        <v>108.4254525285257</v>
      </c>
      <c r="AL446" s="92">
        <v>108.46463144896363</v>
      </c>
      <c r="AM446" s="92">
        <v>108.4254525285257</v>
      </c>
      <c r="AN446" s="92">
        <v>108.4254525285257</v>
      </c>
      <c r="AO446" s="92">
        <v>108.4254525285257</v>
      </c>
      <c r="AP446" s="150">
        <v>109.38521615428229</v>
      </c>
      <c r="AQ446" s="150">
        <v>109.34466174341682</v>
      </c>
      <c r="AR446" s="94">
        <v>109.34466174341682</v>
      </c>
      <c r="AT446" s="81">
        <v>2.4028399200219961</v>
      </c>
      <c r="AU446" s="82">
        <v>3.3197656477430693</v>
      </c>
    </row>
    <row r="447" spans="1:47" s="6" customFormat="1" ht="10.199999999999999" x14ac:dyDescent="0.2">
      <c r="A447" s="118">
        <v>910</v>
      </c>
      <c r="B447" s="119" t="s">
        <v>512</v>
      </c>
      <c r="C447" s="120">
        <v>1</v>
      </c>
      <c r="D447" s="137">
        <v>0</v>
      </c>
      <c r="E447" s="121">
        <v>0</v>
      </c>
      <c r="F447" s="121">
        <v>0</v>
      </c>
      <c r="G447" s="121">
        <v>0</v>
      </c>
      <c r="H447" s="121">
        <v>0</v>
      </c>
      <c r="I447" s="121">
        <v>0</v>
      </c>
      <c r="J447" s="121">
        <v>0</v>
      </c>
      <c r="K447" s="121">
        <v>0</v>
      </c>
      <c r="L447" s="121">
        <v>588257</v>
      </c>
      <c r="M447" s="121">
        <v>0</v>
      </c>
      <c r="N447" s="121">
        <v>0</v>
      </c>
      <c r="O447" s="121">
        <v>0</v>
      </c>
      <c r="P447" s="121">
        <v>0</v>
      </c>
      <c r="Q447" s="121">
        <v>0</v>
      </c>
      <c r="R447" s="121">
        <v>0</v>
      </c>
      <c r="S447" s="122">
        <v>0</v>
      </c>
      <c r="T447" s="121" t="s">
        <v>71</v>
      </c>
      <c r="U447" s="137">
        <f t="shared" si="44"/>
        <v>588257</v>
      </c>
      <c r="V447" s="94">
        <f t="shared" si="45"/>
        <v>8.0274260717961088</v>
      </c>
      <c r="X447" s="137">
        <v>6272468.1100000003</v>
      </c>
      <c r="Y447" s="104">
        <v>7328089.9100000011</v>
      </c>
      <c r="Z447" s="121">
        <f t="shared" si="46"/>
        <v>1055621.8000000007</v>
      </c>
      <c r="AA447" s="122">
        <f t="shared" si="47"/>
        <v>84739.259592763439</v>
      </c>
      <c r="AC447" s="102">
        <v>115.45388194793856</v>
      </c>
      <c r="AD447" s="103">
        <f t="shared" si="42"/>
        <v>115.47847710631464</v>
      </c>
      <c r="AE447" s="97">
        <f t="shared" si="43"/>
        <v>2.4595158376087056E-2</v>
      </c>
      <c r="AF447" s="97"/>
      <c r="AG447" s="104">
        <v>1</v>
      </c>
      <c r="AH447" s="105">
        <f t="shared" si="48"/>
        <v>115.47847710631464</v>
      </c>
      <c r="AI447" s="49"/>
      <c r="AJ447" s="49"/>
      <c r="AK447" s="83">
        <v>115.45388194793856</v>
      </c>
      <c r="AL447" s="92">
        <v>115.45388194793856</v>
      </c>
      <c r="AM447" s="92">
        <v>115.45388194793856</v>
      </c>
      <c r="AN447" s="92">
        <v>115.45388194793856</v>
      </c>
      <c r="AO447" s="92">
        <v>115.45388194793856</v>
      </c>
      <c r="AP447" s="150">
        <v>115.47848126354619</v>
      </c>
      <c r="AQ447" s="150">
        <v>115.47847710631464</v>
      </c>
      <c r="AR447" s="94">
        <v>115.47847710631464</v>
      </c>
      <c r="AT447" s="81">
        <v>-2.5145120181837148</v>
      </c>
      <c r="AU447" s="82">
        <v>-2.6621577217806855</v>
      </c>
    </row>
    <row r="448" spans="1:47" s="6" customFormat="1" ht="10.199999999999999" x14ac:dyDescent="0.2">
      <c r="A448" s="130">
        <v>915</v>
      </c>
      <c r="B448" s="131" t="s">
        <v>513</v>
      </c>
      <c r="C448" s="132">
        <v>1</v>
      </c>
      <c r="D448" s="140">
        <v>550000</v>
      </c>
      <c r="E448" s="133">
        <v>0</v>
      </c>
      <c r="F448" s="133">
        <v>0</v>
      </c>
      <c r="G448" s="133">
        <v>0</v>
      </c>
      <c r="H448" s="133">
        <v>0</v>
      </c>
      <c r="I448" s="133">
        <v>0</v>
      </c>
      <c r="J448" s="133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33">
        <v>0</v>
      </c>
      <c r="Q448" s="133">
        <v>0</v>
      </c>
      <c r="R448" s="133">
        <v>0</v>
      </c>
      <c r="S448" s="134">
        <v>0</v>
      </c>
      <c r="T448" s="133" t="s">
        <v>71</v>
      </c>
      <c r="U448" s="140">
        <f t="shared" si="44"/>
        <v>550000</v>
      </c>
      <c r="V448" s="101">
        <f t="shared" si="45"/>
        <v>10.069035891406134</v>
      </c>
      <c r="X448" s="140">
        <v>4801803.415529999</v>
      </c>
      <c r="Y448" s="114">
        <v>5462290.5900000017</v>
      </c>
      <c r="Z448" s="133">
        <f t="shared" si="46"/>
        <v>660487.17447000276</v>
      </c>
      <c r="AA448" s="134">
        <f t="shared" si="47"/>
        <v>66504.690655518833</v>
      </c>
      <c r="AC448" s="111">
        <v>106.04456502233921</v>
      </c>
      <c r="AD448" s="112">
        <f t="shared" si="42"/>
        <v>112.36998753204732</v>
      </c>
      <c r="AE448" s="113">
        <f t="shared" si="43"/>
        <v>6.3254225097081047</v>
      </c>
      <c r="AF448" s="113"/>
      <c r="AG448" s="114">
        <v>1</v>
      </c>
      <c r="AH448" s="115">
        <f t="shared" si="48"/>
        <v>112.36998753204732</v>
      </c>
      <c r="AI448" s="49"/>
      <c r="AJ448" s="49"/>
      <c r="AK448" s="99">
        <v>106.04456502233921</v>
      </c>
      <c r="AL448" s="100">
        <v>106.04456502233921</v>
      </c>
      <c r="AM448" s="100">
        <v>106.04456502233921</v>
      </c>
      <c r="AN448" s="100">
        <v>106.04456502233921</v>
      </c>
      <c r="AO448" s="100">
        <v>106.04456502233921</v>
      </c>
      <c r="AP448" s="151">
        <v>103.15310247533304</v>
      </c>
      <c r="AQ448" s="151">
        <v>112.36998753204732</v>
      </c>
      <c r="AR448" s="101">
        <v>112.36998753204732</v>
      </c>
      <c r="AT448" s="85">
        <v>4.4830879659421328</v>
      </c>
      <c r="AU448" s="86">
        <v>11.309814779949416</v>
      </c>
    </row>
    <row r="449" spans="1:79" s="6" customFormat="1" ht="1.8" customHeight="1" x14ac:dyDescent="0.2">
      <c r="A449" s="46"/>
      <c r="B449" s="47"/>
      <c r="C449" s="46"/>
      <c r="V449" s="48"/>
      <c r="Y449" s="49"/>
      <c r="AC449" s="51"/>
      <c r="AD449" s="51"/>
      <c r="AE449" s="52"/>
      <c r="AF449" s="49"/>
      <c r="AG449" s="49"/>
      <c r="AH449" s="52"/>
      <c r="AI449" s="49"/>
      <c r="AJ449" s="49"/>
      <c r="AK449" s="54"/>
      <c r="AL449" s="54"/>
      <c r="AM449" s="54"/>
      <c r="AN449" s="54"/>
      <c r="AO449" s="54"/>
      <c r="AP449" s="54"/>
      <c r="AQ449" s="54"/>
      <c r="AR449" s="48"/>
      <c r="AT449" s="87"/>
      <c r="AU449" s="87"/>
    </row>
    <row r="450" spans="1:79" ht="11.25" customHeight="1" x14ac:dyDescent="0.2">
      <c r="A450" s="56">
        <v>999</v>
      </c>
      <c r="B450" s="57" t="s">
        <v>514</v>
      </c>
      <c r="C450" s="58" t="s">
        <v>0</v>
      </c>
      <c r="D450" s="59">
        <f t="shared" ref="D450:S450" si="49">SUM(D10:D448)</f>
        <v>124926908</v>
      </c>
      <c r="E450" s="60">
        <f t="shared" si="49"/>
        <v>68905671.770000011</v>
      </c>
      <c r="F450" s="60">
        <f t="shared" si="49"/>
        <v>4372761</v>
      </c>
      <c r="G450" s="60">
        <f t="shared" si="49"/>
        <v>1438568.3041279379</v>
      </c>
      <c r="H450" s="60">
        <f t="shared" si="49"/>
        <v>5496226</v>
      </c>
      <c r="I450" s="60">
        <f t="shared" si="49"/>
        <v>18773819.890000001</v>
      </c>
      <c r="J450" s="60">
        <f t="shared" si="49"/>
        <v>326154983.69999999</v>
      </c>
      <c r="K450" s="61">
        <f t="shared" si="49"/>
        <v>179898903.65799999</v>
      </c>
      <c r="L450" s="60">
        <f t="shared" si="49"/>
        <v>355668032</v>
      </c>
      <c r="M450" s="60">
        <f t="shared" si="49"/>
        <v>3846042</v>
      </c>
      <c r="N450" s="60">
        <f t="shared" si="49"/>
        <v>8880084</v>
      </c>
      <c r="O450" s="60">
        <f t="shared" si="49"/>
        <v>40720984.719800055</v>
      </c>
      <c r="P450" s="60">
        <f t="shared" si="49"/>
        <v>0</v>
      </c>
      <c r="Q450" s="60">
        <f t="shared" si="49"/>
        <v>0</v>
      </c>
      <c r="R450" s="60">
        <f t="shared" si="49"/>
        <v>217362</v>
      </c>
      <c r="S450" s="60">
        <f t="shared" si="49"/>
        <v>0</v>
      </c>
      <c r="T450" s="62" t="s">
        <v>0</v>
      </c>
      <c r="U450" s="59">
        <f>SUM(U10:U448)</f>
        <v>1051620402.9919277</v>
      </c>
      <c r="V450" s="61"/>
      <c r="W450" s="3" t="s">
        <v>0</v>
      </c>
      <c r="X450" s="63">
        <f>SUM(X10:X448)</f>
        <v>10777588551.404238</v>
      </c>
      <c r="Y450" s="64">
        <f>SUM(Y10:Y448)</f>
        <v>14159078777.093109</v>
      </c>
      <c r="Z450" s="64">
        <f>SUM(Z10:Z448)</f>
        <v>3382657206.1948977</v>
      </c>
      <c r="AA450" s="65">
        <f>SUM(AA10:AA448)</f>
        <v>244765391.09894282</v>
      </c>
      <c r="AB450" s="3" t="s">
        <v>0</v>
      </c>
      <c r="AC450" s="66" t="s">
        <v>532</v>
      </c>
      <c r="AD450" s="67" t="s">
        <v>532</v>
      </c>
      <c r="AE450" s="67" t="s">
        <v>532</v>
      </c>
      <c r="AF450" s="68">
        <f>SUM(AF10:AF448)</f>
        <v>43371.119999999981</v>
      </c>
      <c r="AG450" s="67" t="s">
        <v>532</v>
      </c>
      <c r="AH450" s="69" t="s">
        <v>532</v>
      </c>
      <c r="AI450" s="3" t="s">
        <v>0</v>
      </c>
      <c r="AJ450" s="6" t="s">
        <v>0</v>
      </c>
      <c r="AK450" s="77" t="s">
        <v>532</v>
      </c>
      <c r="AL450" s="70" t="s">
        <v>532</v>
      </c>
      <c r="AM450" s="70" t="s">
        <v>532</v>
      </c>
      <c r="AN450" s="70" t="s">
        <v>532</v>
      </c>
      <c r="AO450" s="70" t="s">
        <v>532</v>
      </c>
      <c r="AP450" s="70" t="s">
        <v>532</v>
      </c>
      <c r="AQ450" s="70" t="s">
        <v>532</v>
      </c>
      <c r="AR450" s="71" t="s">
        <v>532</v>
      </c>
      <c r="AS450" s="6" t="s">
        <v>0</v>
      </c>
      <c r="AT450" s="135" t="s">
        <v>532</v>
      </c>
      <c r="AU450" s="136" t="s">
        <v>532</v>
      </c>
      <c r="AV450" s="53"/>
      <c r="AW450" s="53"/>
      <c r="AX450" s="53"/>
      <c r="BY450" s="6"/>
      <c r="BZ450" s="6"/>
      <c r="CA450" s="6"/>
    </row>
    <row r="451" spans="1:79" ht="5.25" customHeight="1" x14ac:dyDescent="0.2">
      <c r="B451" s="3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T451" s="6"/>
      <c r="AU451" s="6"/>
    </row>
    <row r="452" spans="1:79" x14ac:dyDescent="0.3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AT452" s="6"/>
      <c r="AU452" s="6"/>
    </row>
    <row r="453" spans="1:79" x14ac:dyDescent="0.3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AT453" s="6"/>
      <c r="AU453" s="6"/>
    </row>
    <row r="454" spans="1:79" x14ac:dyDescent="0.3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AT454" s="6"/>
      <c r="AU454" s="6"/>
    </row>
    <row r="455" spans="1:79" x14ac:dyDescent="0.3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79" x14ac:dyDescent="0.3">
      <c r="B456" s="3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AR456" s="73"/>
    </row>
    <row r="457" spans="1:79" x14ac:dyDescent="0.3">
      <c r="A457" s="46" t="s">
        <v>0</v>
      </c>
      <c r="B457" s="74"/>
      <c r="C457" s="47"/>
      <c r="D457" s="6"/>
      <c r="E457" s="6"/>
      <c r="F457" s="6"/>
      <c r="G457" s="4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AR457" s="73"/>
    </row>
    <row r="458" spans="1:79" x14ac:dyDescent="0.3">
      <c r="B458" s="3"/>
      <c r="AK458" s="3"/>
      <c r="AN458" s="3"/>
      <c r="AO458" s="3"/>
      <c r="AP458" s="3"/>
      <c r="AQ458" s="3"/>
      <c r="AR458" s="3"/>
      <c r="AS458" s="3"/>
      <c r="AT458" s="3"/>
      <c r="AU458" s="3"/>
    </row>
    <row r="459" spans="1:79" x14ac:dyDescent="0.3">
      <c r="AK459" s="3"/>
      <c r="AN459" s="3"/>
      <c r="AO459" s="3"/>
      <c r="AP459" s="3"/>
      <c r="AQ459" s="3"/>
      <c r="AR459" s="3"/>
      <c r="AT459" s="3"/>
      <c r="AU459" s="3"/>
    </row>
    <row r="460" spans="1:79" x14ac:dyDescent="0.3">
      <c r="AK460" s="46"/>
      <c r="AL460" s="47"/>
    </row>
    <row r="461" spans="1:79" x14ac:dyDescent="0.3">
      <c r="AK461" s="46"/>
      <c r="AL461" s="47"/>
      <c r="AR461" s="73"/>
    </row>
    <row r="462" spans="1:79" x14ac:dyDescent="0.3">
      <c r="AK462" s="46"/>
      <c r="AL462" s="47"/>
      <c r="AR462" s="73"/>
    </row>
    <row r="463" spans="1:79" x14ac:dyDescent="0.3">
      <c r="AK463" s="46"/>
      <c r="AL463" s="47"/>
      <c r="AR463" s="73"/>
    </row>
    <row r="59998" spans="1:1" x14ac:dyDescent="0.3">
      <c r="A59998" s="3" t="s">
        <v>515</v>
      </c>
    </row>
  </sheetData>
  <autoFilter ref="A9:AU448" xr:uid="{0AF394AB-3F42-4BA1-A70B-139792A746E6}"/>
  <pageMargins left="0.17" right="0.17" top="0.45" bottom="0.37" header="0.31" footer="0.17"/>
  <pageSetup scale="75" fitToHeight="15" orientation="landscape" r:id="rId1"/>
  <headerFooter alignWithMargins="0">
    <oddFooter>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DESE-231-52655</_dlc_DocId>
    <_dlc_DocIdUrl xmlns="733efe1c-5bbe-4968-87dc-d400e65c879f">
      <Url>https://sharepoint.doemass.org/ese/webteam/cps/_layouts/DocIdRedir.aspx?ID=DESE-231-52655</Url>
      <Description>DESE-231-52655</Description>
    </_dlc_DocIdUrl>
  </documentManagement>
</p:properties>
</file>

<file path=customXml/itemProps1.xml><?xml version="1.0" encoding="utf-8"?>
<ds:datastoreItem xmlns:ds="http://schemas.openxmlformats.org/officeDocument/2006/customXml" ds:itemID="{516F1A37-BD35-41F4-ACE4-44860D3BF6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B6AC06-6478-4769-AEF2-7956D9B72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FA4573-7BAB-4A7A-A698-B09EE2E17FB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57C863C-8F59-4418-A53C-62FDE0CB792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733efe1c-5bbe-4968-87dc-d400e65c879f"/>
    <ds:schemaRef ds:uri="0a4e05da-b9bc-4326-ad73-01ef31b95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abvfnd19</vt:lpstr>
      <vt:lpstr>abvfnd19!Print_Area</vt:lpstr>
      <vt:lpstr>abvfnd19!Print_Titles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Net School Spending Percentages Above Foundation </dc:title>
  <dc:subject>FY19 Charter School Above Foundation Spending Percentage (Q4)</dc:subject>
  <dc:creator>Cabral, Hadley (DOE)</dc:creator>
  <cp:lastModifiedBy>O'Brien-Driscoll, Courtney (EOE)</cp:lastModifiedBy>
  <cp:lastPrinted>2018-07-27T14:48:46Z</cp:lastPrinted>
  <dcterms:created xsi:type="dcterms:W3CDTF">2018-07-23T13:53:30Z</dcterms:created>
  <dcterms:modified xsi:type="dcterms:W3CDTF">2019-07-03T16:16:04Z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faba6e0a-d643-45cb-a282-82ae9efaecf1</vt:lpwstr>
  </property>
  <property fmtid="{D5CDD505-2E9C-101B-9397-08002B2CF9AE}" pid="4" name="metadate">
    <vt:lpwstr>July 2 2019</vt:lpwstr>
  </property>
</Properties>
</file>